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rist\Desktop\"/>
    </mc:Choice>
  </mc:AlternateContent>
  <bookViews>
    <workbookView xWindow="-120" yWindow="-120" windowWidth="29040" windowHeight="15840" firstSheet="6" activeTab="6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62913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D14" i="12" l="1"/>
  <c r="F520" i="6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 s="1"/>
  <c r="M4" i="15" l="1"/>
  <c r="L3" i="15"/>
  <c r="M702" i="5"/>
  <c r="G36" i="15"/>
  <c r="M739" i="5"/>
  <c r="M72" i="5"/>
  <c r="M1080" i="5"/>
  <c r="M1668" i="5"/>
  <c r="M712" i="5"/>
  <c r="M868" i="5"/>
  <c r="M331" i="5"/>
  <c r="M800" i="5"/>
  <c r="M1432" i="5"/>
  <c r="M127" i="5"/>
  <c r="M10" i="5"/>
  <c r="M230" i="5"/>
  <c r="M1671" i="5"/>
  <c r="M52" i="5"/>
  <c r="M1387" i="5"/>
  <c r="M70" i="5"/>
  <c r="M1425" i="5"/>
  <c r="M1101" i="5"/>
  <c r="M508" i="5"/>
  <c r="M1299" i="5"/>
  <c r="M265" i="5"/>
  <c r="M382" i="5"/>
  <c r="M74" i="5"/>
  <c r="M516" i="5"/>
  <c r="M1542" i="5"/>
  <c r="M619" i="5"/>
  <c r="M1255" i="5"/>
  <c r="M952" i="5"/>
  <c r="G51" i="15"/>
  <c r="M461" i="5"/>
  <c r="G65" i="15"/>
  <c r="M1104" i="5"/>
  <c r="M1566" i="5"/>
  <c r="M1147" i="5"/>
  <c r="M31" i="5"/>
  <c r="M232" i="5"/>
  <c r="M542" i="5"/>
  <c r="M233" i="5"/>
  <c r="M492" i="5"/>
  <c r="M1464" i="5"/>
  <c r="M585" i="5"/>
  <c r="M21" i="5"/>
  <c r="M738" i="5"/>
  <c r="M804" i="5"/>
  <c r="M1508" i="5"/>
  <c r="M218" i="5"/>
  <c r="M568" i="5"/>
  <c r="M1376" i="5"/>
  <c r="M1011" i="5"/>
  <c r="M330" i="5"/>
  <c r="M1343" i="5"/>
  <c r="M618" i="5"/>
  <c r="M1391" i="5"/>
  <c r="M42" i="5"/>
  <c r="M1218" i="5"/>
  <c r="M1656" i="5"/>
  <c r="M1143" i="5"/>
  <c r="M680" i="5"/>
  <c r="M1112" i="5"/>
  <c r="M1531" i="5"/>
  <c r="M1332" i="5"/>
  <c r="M486" i="5"/>
  <c r="G15" i="15"/>
  <c r="M20" i="5"/>
  <c r="M306" i="5"/>
  <c r="M1038" i="5"/>
  <c r="M83" i="5"/>
  <c r="M555" i="5"/>
  <c r="M1026" i="5"/>
  <c r="M498" i="5"/>
  <c r="M743" i="5"/>
  <c r="M905" i="5"/>
  <c r="M1570" i="5"/>
  <c r="M686" i="5"/>
  <c r="M1122" i="5"/>
  <c r="M396" i="5"/>
  <c r="M684" i="5"/>
  <c r="G12" i="15"/>
  <c r="M1501" i="5"/>
  <c r="M1473" i="5"/>
  <c r="M999" i="5"/>
  <c r="M393" i="5"/>
  <c r="M873" i="5"/>
  <c r="M1395" i="5"/>
  <c r="G42" i="15"/>
  <c r="M749" i="5"/>
  <c r="M1333" i="5"/>
  <c r="M1264" i="5"/>
  <c r="M14" i="5"/>
  <c r="M834" i="5"/>
  <c r="M923" i="5"/>
  <c r="M1191" i="5"/>
  <c r="M1046" i="5"/>
  <c r="M1135" i="5"/>
  <c r="M1284" i="5"/>
  <c r="M534" i="5"/>
  <c r="M295" i="5"/>
  <c r="M658" i="5"/>
  <c r="M1543" i="5"/>
  <c r="M366" i="5"/>
  <c r="M908" i="5"/>
  <c r="M1322" i="5"/>
  <c r="M1270" i="5"/>
  <c r="G75" i="15"/>
  <c r="M343" i="5"/>
  <c r="M1222" i="5"/>
  <c r="M466" i="5"/>
  <c r="M38" i="5"/>
  <c r="M376" i="5"/>
  <c r="M90" i="5"/>
  <c r="M1509" i="5"/>
  <c r="M310" i="5"/>
  <c r="M1549" i="5"/>
  <c r="M1317" i="5"/>
  <c r="M915" i="5"/>
  <c r="M1223" i="5"/>
  <c r="M1211" i="5"/>
  <c r="M554" i="5"/>
  <c r="M155" i="5"/>
  <c r="M538" i="5"/>
  <c r="M1132" i="5"/>
  <c r="M1392" i="5"/>
  <c r="M931" i="5"/>
  <c r="M1367" i="5"/>
  <c r="M802" i="5"/>
  <c r="M965" i="5"/>
  <c r="M970" i="5"/>
  <c r="M1065" i="5"/>
  <c r="M676" i="5"/>
  <c r="M1486" i="5"/>
  <c r="M158" i="5"/>
  <c r="M1522" i="5"/>
  <c r="M137" i="5"/>
  <c r="M572" i="5"/>
  <c r="M1071" i="5"/>
  <c r="M1281" i="5"/>
  <c r="M304" i="5"/>
  <c r="M929" i="5"/>
  <c r="M900" i="5"/>
  <c r="M1108" i="5"/>
  <c r="M844" i="5"/>
  <c r="M27" i="5"/>
  <c r="M922" i="5"/>
  <c r="M1525" i="5"/>
  <c r="M296" i="5"/>
  <c r="M1641" i="5"/>
  <c r="M531" i="5"/>
  <c r="M893" i="5"/>
  <c r="G26" i="15"/>
  <c r="M888" i="5"/>
  <c r="M118" i="5"/>
  <c r="M1348" i="5"/>
  <c r="M524" i="5"/>
  <c r="M1408" i="5"/>
  <c r="M100" i="5"/>
  <c r="M1173" i="5"/>
  <c r="M58" i="5"/>
  <c r="M1116" i="5"/>
  <c r="M611" i="5"/>
  <c r="M1396" i="5"/>
  <c r="M1275" i="5"/>
  <c r="M899" i="5"/>
  <c r="M576" i="5"/>
  <c r="M1185" i="5"/>
  <c r="M349" i="5"/>
  <c r="M728" i="5"/>
  <c r="M194" i="5"/>
  <c r="M932" i="5"/>
  <c r="M1312" i="5"/>
  <c r="M1380" i="5"/>
  <c r="G50" i="15"/>
  <c r="M1237" i="5"/>
  <c r="M1060" i="5"/>
  <c r="M1449" i="5"/>
  <c r="M789" i="5"/>
  <c r="M1004" i="5"/>
  <c r="M1580" i="5"/>
  <c r="M1604" i="5"/>
  <c r="M1145" i="5"/>
  <c r="M851" i="5"/>
  <c r="M417" i="5"/>
  <c r="M13" i="5"/>
  <c r="M1655" i="5"/>
  <c r="M1002" i="5"/>
  <c r="M17" i="5"/>
  <c r="M1291" i="5"/>
  <c r="M561" i="5"/>
  <c r="M1510" i="5"/>
  <c r="M718" i="5"/>
  <c r="M1081" i="5"/>
  <c r="M1434" i="5"/>
  <c r="M189" i="5"/>
  <c r="M793" i="5"/>
  <c r="M1476" i="5"/>
  <c r="M1426" i="5"/>
  <c r="M135" i="5"/>
  <c r="M632" i="5"/>
  <c r="M30" i="5"/>
  <c r="M1198" i="5"/>
  <c r="M1513" i="5"/>
  <c r="M845" i="5"/>
  <c r="M589" i="5"/>
  <c r="M814" i="5"/>
  <c r="M892" i="5"/>
  <c r="M1144" i="5"/>
  <c r="M1613" i="5"/>
  <c r="M946" i="5"/>
  <c r="M1316" i="5"/>
  <c r="M182" i="5"/>
  <c r="M1196" i="5"/>
  <c r="G86" i="15"/>
  <c r="M1036" i="5"/>
  <c r="M1048" i="5"/>
  <c r="M390" i="5"/>
  <c r="M764" i="5"/>
  <c r="M731" i="5"/>
  <c r="M1206" i="5"/>
  <c r="M273" i="5"/>
  <c r="M1005" i="5"/>
  <c r="M325" i="5"/>
  <c r="M193" i="5"/>
  <c r="M1110" i="5"/>
  <c r="M1297" i="5"/>
  <c r="M1622" i="5"/>
  <c r="M377" i="5"/>
  <c r="M1381" i="5"/>
  <c r="M881" i="5"/>
  <c r="M1273" i="5"/>
  <c r="M1308" i="5"/>
  <c r="M1610" i="5"/>
  <c r="M1037" i="5"/>
  <c r="M1068" i="5"/>
  <c r="M259" i="5"/>
  <c r="M1053" i="5"/>
  <c r="M575" i="5"/>
  <c r="M998" i="5"/>
  <c r="M250" i="5"/>
  <c r="M914" i="5"/>
  <c r="M1481" i="5"/>
  <c r="M735" i="5"/>
  <c r="M582" i="5"/>
  <c r="M355" i="5"/>
  <c r="M422" i="5"/>
  <c r="M1503" i="5"/>
  <c r="M1119" i="5"/>
  <c r="M1470" i="5"/>
  <c r="M1074" i="5"/>
  <c r="M1162" i="5"/>
  <c r="M123" i="5"/>
  <c r="M878" i="5"/>
  <c r="M544" i="5"/>
  <c r="M616" i="5"/>
  <c r="M1463" i="5"/>
  <c r="M730" i="5"/>
  <c r="M430" i="5"/>
  <c r="M1485" i="5"/>
  <c r="M402" i="5"/>
  <c r="M403" i="5"/>
  <c r="M1155" i="5"/>
  <c r="G43" i="15"/>
  <c r="M1241" i="5"/>
  <c r="M1231" i="5"/>
  <c r="M307" i="5"/>
  <c r="M1428" i="5"/>
  <c r="M641" i="5"/>
  <c r="M778" i="5"/>
  <c r="M481" i="5"/>
  <c r="M721" i="5"/>
  <c r="M751" i="5"/>
  <c r="M774" i="5"/>
  <c r="M391" i="5"/>
  <c r="M1194" i="5"/>
  <c r="M1577" i="5"/>
  <c r="M853" i="5"/>
  <c r="M139" i="5"/>
  <c r="M32" i="5"/>
  <c r="G83" i="15"/>
  <c r="M1319" i="5"/>
  <c r="M410" i="5"/>
  <c r="M699" i="5"/>
  <c r="M841" i="5"/>
  <c r="M1187" i="5"/>
  <c r="M959" i="5"/>
  <c r="M854" i="5"/>
  <c r="M753" i="5"/>
  <c r="M1213" i="5"/>
  <c r="M1669" i="5"/>
  <c r="M1400" i="5"/>
  <c r="M297" i="5"/>
  <c r="M406" i="5"/>
  <c r="M367" i="5"/>
  <c r="M587" i="5"/>
  <c r="M1475" i="5"/>
  <c r="M1617" i="5"/>
  <c r="M181" i="5"/>
  <c r="M1499" i="5"/>
  <c r="M1304" i="5"/>
  <c r="M1111" i="5"/>
  <c r="M530" i="5"/>
  <c r="M211" i="5"/>
  <c r="M1424" i="5"/>
  <c r="M1259" i="5"/>
  <c r="M401" i="5"/>
  <c r="M1134" i="5"/>
  <c r="M1085" i="5"/>
  <c r="M1224" i="5"/>
  <c r="M285" i="5"/>
  <c r="M209" i="5"/>
  <c r="M379" i="5"/>
  <c r="M75" i="5"/>
  <c r="M521" i="5"/>
  <c r="M990" i="5"/>
  <c r="M811" i="5"/>
  <c r="M1202" i="5"/>
  <c r="M674" i="5"/>
  <c r="M105" i="5"/>
  <c r="M1151" i="5"/>
  <c r="M1350" i="5"/>
  <c r="M1253" i="5"/>
  <c r="M1634" i="5"/>
  <c r="M1197" i="5"/>
  <c r="M703" i="5"/>
  <c r="M1207" i="5"/>
  <c r="M1209" i="5"/>
  <c r="M677" i="5"/>
  <c r="M1595" i="5"/>
  <c r="M6" i="5"/>
  <c r="M1357" i="5"/>
  <c r="M1195" i="5"/>
  <c r="M1097" i="5"/>
  <c r="M640" i="5"/>
  <c r="M701" i="5"/>
  <c r="M1242" i="5"/>
  <c r="M1658" i="5"/>
  <c r="M861" i="5"/>
  <c r="M713" i="5"/>
  <c r="M435" i="5"/>
  <c r="M961" i="5"/>
  <c r="M1635" i="5"/>
  <c r="M1519" i="5"/>
  <c r="M1533" i="5"/>
  <c r="M533" i="5"/>
  <c r="M1596" i="5"/>
  <c r="M1234" i="5"/>
  <c r="M780" i="5"/>
  <c r="M944" i="5"/>
  <c r="M797" i="5"/>
  <c r="G18" i="15"/>
  <c r="M19" i="5"/>
  <c r="M757" i="5"/>
  <c r="G81" i="15"/>
  <c r="M143" i="5"/>
  <c r="M1061" i="5"/>
  <c r="M269" i="5"/>
  <c r="M623" i="5"/>
  <c r="M65" i="5"/>
  <c r="M319" i="5"/>
  <c r="M415" i="5"/>
  <c r="M1497" i="5"/>
  <c r="M470" i="5"/>
  <c r="M322" i="5"/>
  <c r="M855" i="5"/>
  <c r="M1628" i="5"/>
  <c r="M1307" i="5"/>
  <c r="M495" i="5"/>
  <c r="G52" i="15"/>
  <c r="M610" i="5"/>
  <c r="M913" i="5"/>
  <c r="M966" i="5"/>
  <c r="M222" i="5"/>
  <c r="M1295" i="5"/>
  <c r="M812" i="5"/>
  <c r="M1652" i="5"/>
  <c r="M1113" i="5"/>
  <c r="M180" i="5"/>
  <c r="M980" i="5"/>
  <c r="M1107" i="5"/>
  <c r="M1082" i="5"/>
  <c r="M305" i="5"/>
  <c r="M666" i="5"/>
  <c r="M1619" i="5"/>
  <c r="M532" i="5"/>
  <c r="M552" i="5"/>
  <c r="M877" i="5"/>
  <c r="M1087" i="5"/>
  <c r="M421" i="5"/>
  <c r="M1361" i="5"/>
  <c r="M1342" i="5"/>
  <c r="M847" i="5"/>
  <c r="M323" i="5"/>
  <c r="M392" i="5"/>
  <c r="M187" i="5"/>
  <c r="M1193" i="5"/>
  <c r="M1159" i="5"/>
  <c r="M1285" i="5"/>
  <c r="M291" i="5"/>
  <c r="M1246" i="5"/>
  <c r="M939" i="5"/>
  <c r="M117" i="5"/>
  <c r="M195" i="5"/>
  <c r="M1327" i="5"/>
  <c r="M720" i="5"/>
  <c r="M312" i="5"/>
  <c r="M688" i="5"/>
  <c r="M1389" i="5"/>
  <c r="M476" i="5"/>
  <c r="M993" i="5"/>
  <c r="M420" i="5"/>
  <c r="M1140" i="5"/>
  <c r="M357" i="5"/>
  <c r="M254" i="5"/>
  <c r="G62" i="15"/>
  <c r="M938" i="5"/>
  <c r="G55" i="15"/>
  <c r="M806" i="5"/>
  <c r="M1146" i="5"/>
  <c r="M505" i="5"/>
  <c r="M453" i="5"/>
  <c r="M1364" i="5"/>
  <c r="M974" i="5"/>
  <c r="M840" i="5"/>
  <c r="M1373" i="5"/>
  <c r="M596" i="5"/>
  <c r="M1229" i="5"/>
  <c r="M755" i="5"/>
  <c r="M1433" i="5"/>
  <c r="M1006" i="5"/>
  <c r="M1429" i="5"/>
  <c r="G72" i="15"/>
  <c r="G47" i="15"/>
  <c r="M1630" i="5"/>
  <c r="M1550" i="5"/>
  <c r="M593" i="5"/>
  <c r="M768" i="5"/>
  <c r="M816" i="5"/>
  <c r="M282" i="5"/>
  <c r="M1644" i="5"/>
  <c r="M93" i="5"/>
  <c r="M628" i="5"/>
  <c r="M1582" i="5"/>
  <c r="M449" i="5"/>
  <c r="M1282" i="5"/>
  <c r="M224" i="5"/>
  <c r="M1654" i="5"/>
  <c r="M909" i="5"/>
  <c r="M381" i="5"/>
  <c r="M372" i="5"/>
  <c r="M1661" i="5"/>
  <c r="M891" i="5"/>
  <c r="M850" i="5"/>
  <c r="M637" i="5"/>
  <c r="M1014" i="5"/>
  <c r="M1094" i="5"/>
  <c r="M1114" i="5"/>
  <c r="M456" i="5"/>
  <c r="M11" i="5"/>
  <c r="M255" i="5"/>
  <c r="M219" i="5"/>
  <c r="G74" i="15"/>
  <c r="M55" i="5"/>
  <c r="M1272" i="5"/>
  <c r="M221" i="5"/>
  <c r="M341" i="5"/>
  <c r="M81" i="5"/>
  <c r="M867" i="5"/>
  <c r="M773" i="5"/>
  <c r="M1181" i="5"/>
  <c r="M54" i="5"/>
  <c r="M41" i="5"/>
  <c r="M24" i="5"/>
  <c r="M1431" i="5"/>
  <c r="M1261" i="5"/>
  <c r="M1047" i="5"/>
  <c r="M1538" i="5"/>
  <c r="G5" i="15"/>
  <c r="G27" i="15"/>
  <c r="M424" i="5"/>
  <c r="M683" i="5"/>
  <c r="M207" i="5"/>
  <c r="M785" i="5"/>
  <c r="M798" i="5"/>
  <c r="M1031" i="5"/>
  <c r="M1520" i="5"/>
  <c r="M252" i="5"/>
  <c r="M887" i="5"/>
  <c r="M1607" i="5"/>
  <c r="M43" i="5"/>
  <c r="M1505" i="5"/>
  <c r="M1227" i="5"/>
  <c r="M1258" i="5"/>
  <c r="M46" i="5"/>
  <c r="M1535" i="5"/>
  <c r="M884" i="5"/>
  <c r="M1554" i="5"/>
  <c r="M1370" i="5"/>
  <c r="M849" i="5"/>
  <c r="M202" i="5"/>
  <c r="M47" i="5"/>
  <c r="M18" i="5"/>
  <c r="M1492" i="5"/>
  <c r="M930" i="5"/>
  <c r="M890" i="5"/>
  <c r="M557" i="5"/>
  <c r="M251" i="5"/>
  <c r="M257" i="5"/>
  <c r="M124" i="5"/>
  <c r="M1354" i="5"/>
  <c r="M215" i="5"/>
  <c r="G13" i="15"/>
  <c r="M1314" i="5"/>
  <c r="M817" i="5"/>
  <c r="M1306" i="5"/>
  <c r="G56" i="15"/>
  <c r="M1288" i="5"/>
  <c r="M375" i="5"/>
  <c r="K2" i="15"/>
  <c r="M621" i="5"/>
  <c r="M1347" i="5"/>
  <c r="M815" i="5"/>
  <c r="M292" i="5"/>
  <c r="M405" i="5"/>
  <c r="M1411" i="5"/>
  <c r="M767" i="5"/>
  <c r="M352" i="5"/>
  <c r="M1131" i="5"/>
  <c r="M140" i="5"/>
  <c r="M810" i="5"/>
  <c r="M550" i="5"/>
  <c r="M241" i="5"/>
  <c r="M237" i="5"/>
  <c r="G46" i="15"/>
  <c r="M242" i="5"/>
  <c r="M216" i="5"/>
  <c r="M1293" i="5"/>
  <c r="M546" i="5"/>
  <c r="M1527" i="5"/>
  <c r="M1418" i="5"/>
  <c r="M337" i="5"/>
  <c r="M261" i="5"/>
  <c r="M1427" i="5"/>
  <c r="M1154" i="5"/>
  <c r="M1349" i="5"/>
  <c r="M426" i="5"/>
  <c r="M1268" i="5"/>
  <c r="M1035" i="5"/>
  <c r="M163" i="5"/>
  <c r="M275" i="5"/>
  <c r="G37" i="15"/>
  <c r="M1176" i="5"/>
  <c r="M622" i="5"/>
  <c r="M1601" i="5"/>
  <c r="M471" i="5"/>
  <c r="M1546" i="5"/>
  <c r="M1670" i="5"/>
  <c r="G31" i="15"/>
  <c r="M197" i="5"/>
  <c r="M1245" i="5"/>
  <c r="M818" i="5"/>
  <c r="M656" i="5"/>
  <c r="M1559" i="5"/>
  <c r="M313" i="5"/>
  <c r="M737" i="5"/>
  <c r="M360" i="5"/>
  <c r="M1409" i="5"/>
  <c r="M1039" i="5"/>
  <c r="M762" i="5"/>
  <c r="M1401" i="5"/>
  <c r="G34" i="15"/>
  <c r="M759" i="5"/>
  <c r="M253" i="5"/>
  <c r="M1165" i="5"/>
  <c r="M1375" i="5"/>
  <c r="M801" i="5"/>
  <c r="M1130" i="5"/>
  <c r="M651" i="5"/>
  <c r="M1534" i="5"/>
  <c r="M348" i="5"/>
  <c r="M943" i="5"/>
  <c r="G22" i="15"/>
  <c r="M1471" i="5"/>
  <c r="M243" i="5"/>
  <c r="M1180" i="5"/>
  <c r="M1243" i="5"/>
  <c r="M1201" i="5"/>
  <c r="M328" i="5"/>
  <c r="G73" i="15"/>
  <c r="M551" i="5"/>
  <c r="M1353" i="5"/>
  <c r="M707" i="5"/>
  <c r="M942" i="5"/>
  <c r="M1073" i="5"/>
  <c r="M744" i="5"/>
  <c r="M50" i="5"/>
  <c r="M783" i="5"/>
  <c r="M94" i="5"/>
  <c r="M1526" i="5"/>
  <c r="M1394" i="5"/>
  <c r="M1657" i="5"/>
  <c r="M73" i="5"/>
  <c r="M838" i="5"/>
  <c r="M480" i="5"/>
  <c r="M657" i="5"/>
  <c r="M917" i="5"/>
  <c r="M157" i="5"/>
  <c r="M1639" i="5"/>
  <c r="M1594" i="5"/>
  <c r="M1571" i="5"/>
  <c r="M200" i="5"/>
  <c r="M1576" i="5"/>
  <c r="M416" i="5"/>
  <c r="M132" i="5"/>
  <c r="G21" i="15"/>
  <c r="M1150" i="5"/>
  <c r="G84" i="15"/>
  <c r="G82" i="15"/>
  <c r="M414" i="5"/>
  <c r="M1098" i="5"/>
  <c r="M1477" i="5"/>
  <c r="M719" i="5"/>
  <c r="M1498" i="5"/>
  <c r="M491" i="5"/>
  <c r="M1371" i="5"/>
  <c r="M1310" i="5"/>
  <c r="M1092" i="5"/>
  <c r="M35" i="5"/>
  <c r="M1393" i="5"/>
  <c r="M1351" i="5"/>
  <c r="M727" i="5"/>
  <c r="M886" i="5"/>
  <c r="M928" i="5"/>
  <c r="M1329" i="5"/>
  <c r="M994" i="5"/>
  <c r="M1012" i="5"/>
  <c r="G48" i="15"/>
  <c r="G20" i="15"/>
  <c r="M603" i="5"/>
  <c r="M1021" i="5"/>
  <c r="M447" i="5"/>
  <c r="M359" i="5"/>
  <c r="M166" i="5"/>
  <c r="M872" i="5"/>
  <c r="M485" i="5"/>
  <c r="M370" i="5"/>
  <c r="M754" i="5"/>
  <c r="M1240" i="5"/>
  <c r="M225" i="5"/>
  <c r="M236" i="5"/>
  <c r="M1335" i="5"/>
  <c r="M332" i="5"/>
  <c r="M497" i="5"/>
  <c r="M1646" i="5"/>
  <c r="M1478" i="5"/>
  <c r="M1603" i="5"/>
  <c r="M383" i="5"/>
  <c r="M1142" i="5"/>
  <c r="G39" i="15"/>
  <c r="M1106" i="5"/>
  <c r="M1225" i="5"/>
  <c r="M1338" i="5"/>
  <c r="M941" i="5"/>
  <c r="M1326" i="5"/>
  <c r="M879" i="5"/>
  <c r="M1337" i="5"/>
  <c r="M294" i="5"/>
  <c r="M522" i="5"/>
  <c r="M1450" i="5"/>
  <c r="M309" i="5"/>
  <c r="M146" i="5"/>
  <c r="M786" i="5"/>
  <c r="M1405" i="5"/>
  <c r="M529" i="5"/>
  <c r="M283" i="5"/>
  <c r="M86" i="5"/>
  <c r="M733" i="5"/>
  <c r="M1563" i="5"/>
  <c r="M63" i="5"/>
  <c r="M53" i="5"/>
  <c r="M672" i="5"/>
  <c r="M432" i="5"/>
  <c r="M1137" i="5"/>
  <c r="M60" i="5"/>
  <c r="M1250" i="5"/>
  <c r="M748" i="5"/>
  <c r="M1062" i="5"/>
  <c r="M852" i="5"/>
  <c r="M1320" i="5"/>
  <c r="M1673" i="5"/>
  <c r="M1330" i="5"/>
  <c r="M635" i="5"/>
  <c r="M655" i="5"/>
  <c r="G35" i="15"/>
  <c r="M830" i="5"/>
  <c r="M698" i="5"/>
  <c r="M595" i="5"/>
  <c r="M276" i="5"/>
  <c r="M115" i="5"/>
  <c r="M1360" i="5"/>
  <c r="M882" i="5"/>
  <c r="M418" i="5"/>
  <c r="M111" i="5"/>
  <c r="G14" i="15"/>
  <c r="G89" i="15"/>
  <c r="M648" i="5"/>
  <c r="M1139" i="5"/>
  <c r="M226" i="5"/>
  <c r="M1372" i="5"/>
  <c r="M1056" i="5"/>
  <c r="G87" i="15"/>
  <c r="M1328" i="5"/>
  <c r="M144" i="5"/>
  <c r="M446" i="5"/>
  <c r="M1266" i="5"/>
  <c r="M214" i="5"/>
  <c r="M1020" i="5"/>
  <c r="M630" i="5"/>
  <c r="M782" i="5"/>
  <c r="M1217" i="5"/>
  <c r="M606" i="5"/>
  <c r="M639" i="5"/>
  <c r="G60" i="15"/>
  <c r="M865" i="5"/>
  <c r="M1584" i="5"/>
  <c r="M1378" i="5"/>
  <c r="M36" i="5"/>
  <c r="M553" i="5"/>
  <c r="M614" i="5"/>
  <c r="M1294" i="5"/>
  <c r="M1573" i="5"/>
  <c r="M399" i="5"/>
  <c r="M694" i="5"/>
  <c r="M220" i="5"/>
  <c r="M1623" i="5"/>
  <c r="M248" i="5"/>
  <c r="M1414" i="5"/>
  <c r="G9" i="15"/>
  <c r="M860" i="5"/>
  <c r="M537" i="5"/>
  <c r="M1296" i="5"/>
  <c r="M948" i="5"/>
  <c r="M5" i="5"/>
  <c r="M1557" i="5"/>
  <c r="M1067" i="5"/>
  <c r="M1252" i="5"/>
  <c r="M1028" i="5"/>
  <c r="M1204" i="5"/>
  <c r="M1484" i="5"/>
  <c r="M982" i="5"/>
  <c r="M1301" i="5"/>
  <c r="M690" i="5"/>
  <c r="M824" i="5"/>
  <c r="M1199" i="5"/>
  <c r="M1251" i="5"/>
  <c r="M1440" i="5"/>
  <c r="M1555" i="5"/>
  <c r="M467" i="5"/>
  <c r="G28" i="15"/>
  <c r="M986" i="5"/>
  <c r="M439" i="5"/>
  <c r="M1262" i="5"/>
  <c r="M752" i="5"/>
  <c r="M290" i="5"/>
  <c r="M1287" i="5"/>
  <c r="M154" i="5"/>
  <c r="M1439" i="5"/>
  <c r="M750" i="5"/>
  <c r="M258" i="5"/>
  <c r="M1024" i="5"/>
  <c r="M284" i="5"/>
  <c r="M911" i="5"/>
  <c r="M883" i="5"/>
  <c r="M1289" i="5"/>
  <c r="M1183" i="5"/>
  <c r="M831" i="5"/>
  <c r="M722" i="5"/>
  <c r="M1653" i="5"/>
  <c r="M918" i="5"/>
  <c r="M1640" i="5"/>
  <c r="M1127" i="5"/>
  <c r="M1575" i="5"/>
  <c r="M501" i="5"/>
  <c r="M836" i="5"/>
  <c r="M80" i="5"/>
  <c r="M935" i="5"/>
  <c r="M566" i="5"/>
  <c r="M133" i="5"/>
  <c r="M541" i="5"/>
  <c r="M1235" i="5"/>
  <c r="M1077" i="5"/>
  <c r="M1120" i="5"/>
  <c r="M1403" i="5"/>
  <c r="M771" i="5"/>
  <c r="M1336" i="5"/>
  <c r="M1663" i="5"/>
  <c r="M1305" i="5"/>
  <c r="M472" i="5"/>
  <c r="M1406" i="5"/>
  <c r="M693" i="5"/>
  <c r="M114" i="5"/>
  <c r="M413" i="5"/>
  <c r="M378" i="5"/>
  <c r="M1517" i="5"/>
  <c r="M1627" i="5"/>
  <c r="M490" i="5"/>
  <c r="M353" i="5"/>
  <c r="M1015" i="5"/>
  <c r="G8" i="15"/>
  <c r="M1117" i="5"/>
  <c r="M848" i="5"/>
  <c r="M803" i="5"/>
  <c r="M1016" i="5"/>
  <c r="M494" i="5"/>
  <c r="M1161" i="5"/>
  <c r="M512" i="5"/>
  <c r="M88" i="5"/>
  <c r="M373" i="5"/>
  <c r="M745" i="5"/>
  <c r="M156" i="5"/>
  <c r="M431" i="5"/>
  <c r="M308" i="5"/>
  <c r="M1059" i="5"/>
  <c r="M1507" i="5"/>
  <c r="M1164" i="5"/>
  <c r="M919" i="5"/>
  <c r="M1334" i="5"/>
  <c r="M1032" i="5"/>
  <c r="M1541" i="5"/>
  <c r="M1366" i="5"/>
  <c r="M1221" i="5"/>
  <c r="M617" i="5"/>
  <c r="M776" i="5"/>
  <c r="G38" i="15"/>
  <c r="M1437" i="5"/>
  <c r="M1659" i="5"/>
  <c r="M1512" i="5"/>
  <c r="M1210" i="5"/>
  <c r="M165" i="5"/>
  <c r="M1298" i="5"/>
  <c r="M1277" i="5"/>
  <c r="M488" i="5"/>
  <c r="M1271" i="5"/>
  <c r="M513" i="5"/>
  <c r="M563" i="5"/>
  <c r="M1629" i="5"/>
  <c r="M79" i="5"/>
  <c r="M2" i="5"/>
  <c r="M246" i="5"/>
  <c r="M419" i="5"/>
  <c r="M1156" i="5"/>
  <c r="M779" i="5"/>
  <c r="M1468" i="5"/>
  <c r="M227" i="5"/>
  <c r="M436" i="5"/>
  <c r="M777" i="5"/>
  <c r="M61" i="5"/>
  <c r="M1090" i="5"/>
  <c r="M1551" i="5"/>
  <c r="M1611" i="5"/>
  <c r="M661" i="5"/>
  <c r="M1407" i="5"/>
  <c r="M298" i="5"/>
  <c r="M316" i="5"/>
  <c r="M1248" i="5"/>
  <c r="M1664" i="5"/>
  <c r="M206" i="5"/>
  <c r="M1236" i="5"/>
  <c r="M689" i="5"/>
  <c r="G88" i="15"/>
  <c r="M1615" i="5"/>
  <c r="M1244" i="5"/>
  <c r="M1121" i="5"/>
  <c r="M559" i="5"/>
  <c r="M369" i="5"/>
  <c r="M1494" i="5"/>
  <c r="M653" i="5"/>
  <c r="M625" i="5"/>
  <c r="G29" i="15"/>
  <c r="M591" i="5"/>
  <c r="M448" i="5"/>
  <c r="M256" i="5"/>
  <c r="M558" i="5"/>
  <c r="M1184" i="5"/>
  <c r="M624" i="5"/>
  <c r="M1174" i="5"/>
  <c r="G17" i="15"/>
  <c r="G71" i="15"/>
  <c r="M620" i="5"/>
  <c r="M1260" i="5"/>
  <c r="M150" i="5"/>
  <c r="M663" i="5"/>
  <c r="M1398" i="5"/>
  <c r="M1438" i="5"/>
  <c r="M364" i="5"/>
  <c r="M1648" i="5"/>
  <c r="M1666" i="5"/>
  <c r="G49" i="15"/>
  <c r="M736" i="5"/>
  <c r="M1662" i="5"/>
  <c r="M198" i="5"/>
  <c r="M584" i="5"/>
  <c r="M266" i="5"/>
  <c r="M1590" i="5"/>
  <c r="M443" i="5"/>
  <c r="M159" i="5"/>
  <c r="M799" i="5"/>
  <c r="M1093" i="5"/>
  <c r="M1331" i="5"/>
  <c r="M1417" i="5"/>
  <c r="M1341" i="5"/>
  <c r="M1096" i="5"/>
  <c r="M22" i="5"/>
  <c r="M1249" i="5"/>
  <c r="M388" i="5"/>
  <c r="M1152" i="5"/>
  <c r="M199" i="5"/>
  <c r="M825" i="5"/>
  <c r="M691" i="5"/>
  <c r="M1474" i="5"/>
  <c r="M119" i="5"/>
  <c r="G63" i="15"/>
  <c r="M843" i="5"/>
  <c r="M351" i="5"/>
  <c r="M710" i="5"/>
  <c r="M499" i="5"/>
  <c r="M76" i="5"/>
  <c r="M1556" i="5"/>
  <c r="M229" i="5"/>
  <c r="M354" i="5"/>
  <c r="M1013" i="5"/>
  <c r="M185" i="5"/>
  <c r="G33" i="15"/>
  <c r="M99" i="5"/>
  <c r="M910" i="5"/>
  <c r="G54" i="15"/>
  <c r="M1030" i="5"/>
  <c r="G70" i="15"/>
  <c r="M957" i="5"/>
  <c r="M1359" i="5"/>
  <c r="M365" i="5"/>
  <c r="M473" i="5"/>
  <c r="M1548" i="5"/>
  <c r="M362" i="5"/>
  <c r="M267" i="5"/>
  <c r="M1660" i="5"/>
  <c r="M758" i="5"/>
  <c r="M1188" i="5"/>
  <c r="M326" i="5"/>
  <c r="M411" i="5"/>
  <c r="M1118" i="5"/>
  <c r="M1419" i="5"/>
  <c r="M1459" i="5"/>
  <c r="M302" i="5"/>
  <c r="M808" i="5"/>
  <c r="M1256" i="5"/>
  <c r="M1565" i="5"/>
  <c r="M889" i="5"/>
  <c r="M1267" i="5"/>
  <c r="M608" i="5"/>
  <c r="M602" i="5"/>
  <c r="M262" i="5"/>
  <c r="M120" i="5"/>
  <c r="M49" i="5"/>
  <c r="M1318" i="5"/>
  <c r="M25" i="5"/>
  <c r="M1544" i="5"/>
  <c r="M320" i="5"/>
  <c r="G77" i="15"/>
  <c r="M45" i="5"/>
  <c r="G57" i="15"/>
  <c r="M1455" i="5"/>
  <c r="M723" i="5"/>
  <c r="M502" i="5"/>
  <c r="M270" i="5"/>
  <c r="M404" i="5"/>
  <c r="M1057" i="5"/>
  <c r="M896" i="5"/>
  <c r="M586" i="5"/>
  <c r="M1000" i="5"/>
  <c r="M525" i="5"/>
  <c r="M171" i="5"/>
  <c r="M1479" i="5"/>
  <c r="M40" i="5"/>
  <c r="M482" i="5"/>
  <c r="M991" i="5"/>
  <c r="M968" i="5"/>
  <c r="M489" i="5"/>
  <c r="M380" i="5"/>
  <c r="M714" i="5"/>
  <c r="M212" i="5"/>
  <c r="M368" i="5"/>
  <c r="M1581" i="5"/>
  <c r="M1040" i="5"/>
  <c r="M441" i="5"/>
  <c r="M204" i="5"/>
  <c r="M1345" i="5"/>
  <c r="M605" i="5"/>
  <c r="M746" i="5"/>
  <c r="M1109" i="5"/>
  <c r="M987" i="5"/>
  <c r="M901" i="5"/>
  <c r="M609" i="5"/>
  <c r="M1487" i="5"/>
  <c r="M634" i="5"/>
  <c r="M833" i="5"/>
  <c r="M715" i="5"/>
  <c r="M945" i="5"/>
  <c r="M570" i="5"/>
  <c r="M1124" i="5"/>
  <c r="M108" i="5"/>
  <c r="M1177" i="5"/>
  <c r="M264" i="5"/>
  <c r="M271" i="5"/>
  <c r="M548" i="5"/>
  <c r="M1283" i="5"/>
  <c r="M1007" i="5"/>
  <c r="M37" i="5"/>
  <c r="M1521" i="5"/>
  <c r="M1091" i="5"/>
  <c r="M706" i="5"/>
  <c r="M112" i="5"/>
  <c r="M44" i="5"/>
  <c r="M263" i="5"/>
  <c r="M427" i="5"/>
  <c r="M1384" i="5"/>
  <c r="M1034" i="5"/>
  <c r="M1593" i="5"/>
  <c r="M217" i="5"/>
  <c r="M1278" i="5"/>
  <c r="M1158" i="5"/>
  <c r="M172" i="5"/>
  <c r="M361" i="5"/>
  <c r="M856" i="5"/>
  <c r="M458" i="5"/>
  <c r="M823" i="5"/>
  <c r="M769" i="5"/>
  <c r="M1537" i="5"/>
  <c r="M1600" i="5"/>
  <c r="M692" i="5"/>
  <c r="M84" i="5"/>
  <c r="M626" i="5"/>
  <c r="M183" i="5"/>
  <c r="M1482" i="5"/>
  <c r="M972" i="5"/>
  <c r="M344" i="5"/>
  <c r="M1072" i="5"/>
  <c r="M442" i="5"/>
  <c r="M971" i="5"/>
  <c r="M1672" i="5"/>
  <c r="M577" i="5"/>
  <c r="M1530" i="5"/>
  <c r="M629" i="5"/>
  <c r="M820" i="5"/>
  <c r="M109" i="5"/>
  <c r="M454" i="5"/>
  <c r="M136" i="5"/>
  <c r="M4" i="5"/>
  <c r="M1591" i="5"/>
  <c r="M303" i="5"/>
  <c r="M1171" i="5"/>
  <c r="M1203" i="5"/>
  <c r="M613" i="5"/>
  <c r="M210" i="5"/>
  <c r="M78" i="5"/>
  <c r="M168" i="5"/>
  <c r="M203" i="5"/>
  <c r="G30" i="15"/>
  <c r="M184" i="5"/>
  <c r="M601" i="5"/>
  <c r="M837" i="5"/>
  <c r="M1445" i="5"/>
  <c r="M1568" i="5"/>
  <c r="M1608" i="5"/>
  <c r="M385" i="5"/>
  <c r="M107" i="5"/>
  <c r="M162" i="5"/>
  <c r="M1269" i="5"/>
  <c r="M724" i="5"/>
  <c r="M1058" i="5"/>
  <c r="M23" i="5"/>
  <c r="M897" i="5"/>
  <c r="M1490" i="5"/>
  <c r="M988" i="5"/>
  <c r="M708" i="5"/>
  <c r="M673" i="5"/>
  <c r="M1257" i="5"/>
  <c r="M604" i="5"/>
  <c r="M281" i="5"/>
  <c r="M1631" i="5"/>
  <c r="M28" i="5"/>
  <c r="M539" i="5"/>
  <c r="M507" i="5"/>
  <c r="M1063" i="5"/>
  <c r="M726" i="5"/>
  <c r="M208" i="5"/>
  <c r="M141" i="5"/>
  <c r="M1515" i="5"/>
  <c r="G24" i="15"/>
  <c r="M950" i="5"/>
  <c r="G6" i="15"/>
  <c r="M1598" i="5"/>
  <c r="M866" i="5"/>
  <c r="M33" i="5"/>
  <c r="M106" i="5"/>
  <c r="M433" i="5"/>
  <c r="M167" i="5"/>
  <c r="M96" i="5"/>
  <c r="M681" i="5"/>
  <c r="M1084" i="5"/>
  <c r="M1435" i="5"/>
  <c r="M571" i="5"/>
  <c r="M280" i="5"/>
  <c r="M1138" i="5"/>
  <c r="M510" i="5"/>
  <c r="M1001" i="5"/>
  <c r="M293" i="5"/>
  <c r="M669" i="5"/>
  <c r="M826" i="5"/>
  <c r="M122" i="5"/>
  <c r="M318" i="5"/>
  <c r="M981" i="5"/>
  <c r="M895" i="5"/>
  <c r="M790" i="5"/>
  <c r="M819" i="5"/>
  <c r="M729" i="5"/>
  <c r="M956" i="5"/>
  <c r="M1614" i="5"/>
  <c r="M562" i="5"/>
  <c r="G64" i="15"/>
  <c r="M68" i="5"/>
  <c r="M741" i="5"/>
  <c r="M934" i="5"/>
  <c r="M1083" i="5"/>
  <c r="M1456" i="5"/>
  <c r="M59" i="5"/>
  <c r="M398" i="5"/>
  <c r="M464" i="5"/>
  <c r="M1025" i="5"/>
  <c r="M949" i="5"/>
  <c r="M1493" i="5"/>
  <c r="M493" i="5"/>
  <c r="M483" i="5"/>
  <c r="M1528" i="5"/>
  <c r="M647" i="5"/>
  <c r="M62" i="5"/>
  <c r="M574" i="5"/>
  <c r="M299" i="5"/>
  <c r="M643" i="5"/>
  <c r="M1365" i="5"/>
  <c r="M796" i="5"/>
  <c r="M39" i="5"/>
  <c r="M535" i="5"/>
  <c r="M1583" i="5"/>
  <c r="M1495" i="5"/>
  <c r="M592" i="5"/>
  <c r="M679" i="5"/>
  <c r="M1385" i="5"/>
  <c r="M1022" i="5"/>
  <c r="M1205" i="5"/>
  <c r="M1579" i="5"/>
  <c r="M536" i="5"/>
  <c r="M1167" i="5"/>
  <c r="M1599" i="5"/>
  <c r="M1399" i="5"/>
  <c r="M7" i="5"/>
  <c r="M317" i="5"/>
  <c r="M356" i="5"/>
  <c r="M327" i="5"/>
  <c r="M1606" i="5"/>
  <c r="M717" i="5"/>
  <c r="M869" i="5"/>
  <c r="M1075" i="5"/>
  <c r="M1172" i="5"/>
  <c r="M247" i="5"/>
  <c r="M437" i="5"/>
  <c r="M1458" i="5"/>
  <c r="M1128" i="5"/>
  <c r="M567" i="5"/>
  <c r="M898" i="5"/>
  <c r="M444" i="5"/>
  <c r="M92" i="5"/>
  <c r="M103" i="5"/>
  <c r="M339" i="5"/>
  <c r="G44" i="15"/>
  <c r="M1441" i="5"/>
  <c r="M192" i="5"/>
  <c r="M245" i="5"/>
  <c r="M791" i="5"/>
  <c r="M580" i="5"/>
  <c r="M1560" i="5"/>
  <c r="M794" i="5"/>
  <c r="M549" i="5"/>
  <c r="M1033" i="5"/>
  <c r="M1643" i="5"/>
  <c r="M1303" i="5"/>
  <c r="M1302" i="5"/>
  <c r="M1088" i="5"/>
  <c r="M450" i="5"/>
  <c r="M1309" i="5"/>
  <c r="M665" i="5"/>
  <c r="M1339" i="5"/>
  <c r="G32" i="15"/>
  <c r="M573" i="5"/>
  <c r="M428" i="5"/>
  <c r="M1472" i="5"/>
  <c r="M228" i="5"/>
  <c r="M1179" i="5"/>
  <c r="M920" i="5"/>
  <c r="G16" i="15"/>
  <c r="M321" i="5"/>
  <c r="M1624" i="5"/>
  <c r="M500" i="5"/>
  <c r="M315" i="5"/>
  <c r="M1212" i="5"/>
  <c r="M152" i="5"/>
  <c r="M1491" i="5"/>
  <c r="M3" i="5"/>
  <c r="M1465" i="5"/>
  <c r="M1649" i="5"/>
  <c r="M973" i="5"/>
  <c r="M477" i="5"/>
  <c r="M338" i="5"/>
  <c r="M51" i="5"/>
  <c r="M642" i="5"/>
  <c r="M907" i="5"/>
  <c r="M963" i="5"/>
  <c r="M434" i="5"/>
  <c r="M104" i="5"/>
  <c r="M1017" i="5"/>
  <c r="M1238" i="5"/>
  <c r="M153" i="5"/>
  <c r="M1454" i="5"/>
  <c r="M1569" i="5"/>
  <c r="M423" i="5"/>
  <c r="M1220" i="5"/>
  <c r="M12" i="5"/>
  <c r="M288" i="5"/>
  <c r="M805" i="5"/>
  <c r="M612" i="5"/>
  <c r="M138" i="5"/>
  <c r="M71" i="5"/>
  <c r="M1483" i="5"/>
  <c r="M781" i="5"/>
  <c r="M1453" i="5"/>
  <c r="M1625" i="5"/>
  <c r="M336" i="5"/>
  <c r="M289" i="5"/>
  <c r="M463" i="5"/>
  <c r="M564" i="5"/>
  <c r="M925" i="5"/>
  <c r="M1397" i="5"/>
  <c r="M1504" i="5"/>
  <c r="M1638" i="5"/>
  <c r="M846" i="5"/>
  <c r="M924" i="5"/>
  <c r="M668" i="5"/>
  <c r="M992" i="5"/>
  <c r="M1356" i="5"/>
  <c r="M147" i="5"/>
  <c r="M540" i="5"/>
  <c r="M286" i="5"/>
  <c r="M953" i="5"/>
  <c r="M766" i="5"/>
  <c r="M484" i="5"/>
  <c r="M238" i="5"/>
  <c r="M1010" i="5"/>
  <c r="M1346" i="5"/>
  <c r="M66" i="5"/>
  <c r="G53" i="15"/>
  <c r="M342" i="5"/>
  <c r="M1529" i="5"/>
  <c r="M697" i="5"/>
  <c r="M129" i="5"/>
  <c r="M839" i="5"/>
  <c r="M1452" i="5"/>
  <c r="M809" i="5"/>
  <c r="G45" i="15"/>
  <c r="M175" i="5"/>
  <c r="M894" i="5"/>
  <c r="M170" i="5"/>
  <c r="M978" i="5"/>
  <c r="M775" i="5"/>
  <c r="M1182" i="5"/>
  <c r="M335" i="5"/>
  <c r="M1076" i="5"/>
  <c r="M829" i="5"/>
  <c r="M1447" i="5"/>
  <c r="M1148" i="5"/>
  <c r="M1592" i="5"/>
  <c r="M395" i="5"/>
  <c r="M1466" i="5"/>
  <c r="M1632" i="5"/>
  <c r="M1578" i="5"/>
  <c r="M82" i="5"/>
  <c r="G40" i="15"/>
  <c r="M1019" i="5"/>
  <c r="M732" i="5"/>
  <c r="M334" i="5"/>
  <c r="M638" i="5"/>
  <c r="M1633" i="5"/>
  <c r="M169" i="5"/>
  <c r="M940" i="5"/>
  <c r="M177" i="5"/>
  <c r="M1055" i="5"/>
  <c r="M977" i="5"/>
  <c r="M125" i="5"/>
  <c r="M1136" i="5"/>
  <c r="M15" i="5"/>
  <c r="M173" i="5"/>
  <c r="M627" i="5"/>
  <c r="M1189" i="5"/>
  <c r="M1324" i="5"/>
  <c r="M902" i="5"/>
  <c r="M1467" i="5"/>
  <c r="G19" i="15"/>
  <c r="M97" i="5"/>
  <c r="M954" i="5"/>
  <c r="M1215" i="5"/>
  <c r="M578" i="5"/>
  <c r="M1488" i="5"/>
  <c r="M1263" i="5"/>
  <c r="M1023" i="5"/>
  <c r="M1539" i="5"/>
  <c r="M1612" i="5"/>
  <c r="M996" i="5"/>
  <c r="M1325" i="5"/>
  <c r="M696" i="5"/>
  <c r="G3" i="15"/>
  <c r="M179" i="5"/>
  <c r="G61" i="15"/>
  <c r="M1232" i="5"/>
  <c r="M709" i="5"/>
  <c r="M1667" i="5"/>
  <c r="M455" i="5"/>
  <c r="M1100" i="5"/>
  <c r="M742" i="5"/>
  <c r="M34" i="5"/>
  <c r="M1099" i="5"/>
  <c r="M346" i="5"/>
  <c r="M969" i="5"/>
  <c r="M1064" i="5"/>
  <c r="M517" i="5"/>
  <c r="M1558" i="5"/>
  <c r="M1420" i="5"/>
  <c r="M951" i="5"/>
  <c r="M301" i="5"/>
  <c r="M130" i="5"/>
  <c r="M1442" i="5"/>
  <c r="M1500" i="5"/>
  <c r="M682" i="5"/>
  <c r="M734" i="5"/>
  <c r="M725" i="5"/>
  <c r="M9" i="5"/>
  <c r="M363" i="5"/>
  <c r="G23" i="15"/>
  <c r="M478" i="5"/>
  <c r="M597" i="5"/>
  <c r="M16" i="5"/>
  <c r="M1516" i="5"/>
  <c r="M995" i="5"/>
  <c r="M287" i="5"/>
  <c r="M1642" i="5"/>
  <c r="M807" i="5"/>
  <c r="M600" i="5"/>
  <c r="M67" i="5"/>
  <c r="M268" i="5"/>
  <c r="M134" i="5"/>
  <c r="M1300" i="5"/>
  <c r="M960" i="5"/>
  <c r="M1561" i="5"/>
  <c r="M1352" i="5"/>
  <c r="M384" i="5"/>
  <c r="M1051" i="5"/>
  <c r="M511" i="5"/>
  <c r="M912" i="5"/>
  <c r="M1545" i="5"/>
  <c r="M260" i="5"/>
  <c r="G59" i="15"/>
  <c r="M704" i="5"/>
  <c r="M763" i="5"/>
  <c r="M8" i="5"/>
  <c r="M565" i="5"/>
  <c r="M340" i="5"/>
  <c r="M371" i="5"/>
  <c r="M1008" i="5"/>
  <c r="M678" i="5"/>
  <c r="M102" i="5"/>
  <c r="M1620" i="5"/>
  <c r="M1422" i="5"/>
  <c r="M1276" i="5"/>
  <c r="M1313" i="5"/>
  <c r="M145" i="5"/>
  <c r="M857" i="5"/>
  <c r="M560" i="5"/>
  <c r="M1274" i="5"/>
  <c r="M69" i="5"/>
  <c r="M506" i="5"/>
  <c r="M1645" i="5"/>
  <c r="M1586" i="5"/>
  <c r="M660" i="5"/>
  <c r="M504" i="5"/>
  <c r="M148" i="5"/>
  <c r="M903" i="5"/>
  <c r="M598" i="5"/>
  <c r="M515" i="5"/>
  <c r="G68" i="15"/>
  <c r="M1086" i="5"/>
  <c r="M1605" i="5"/>
  <c r="M579" i="5"/>
  <c r="M1362" i="5"/>
  <c r="M1355" i="5"/>
  <c r="M519" i="5"/>
  <c r="M278" i="5"/>
  <c r="M1430" i="5"/>
  <c r="M91" i="5"/>
  <c r="M347" i="5"/>
  <c r="M1279" i="5"/>
  <c r="M126" i="5"/>
  <c r="M545" i="5"/>
  <c r="M599" i="5"/>
  <c r="M101" i="5"/>
  <c r="M1178" i="5"/>
  <c r="M543" i="5"/>
  <c r="M89" i="5"/>
  <c r="G11" i="15"/>
  <c r="M1190" i="5"/>
  <c r="M1462" i="5"/>
  <c r="M876" i="5"/>
  <c r="M1286" i="5"/>
  <c r="M1552" i="5"/>
  <c r="M1363" i="5"/>
  <c r="M700" i="5"/>
  <c r="M1009" i="5"/>
  <c r="M864" i="5"/>
  <c r="M1382" i="5"/>
  <c r="M716" i="5"/>
  <c r="M983" i="5"/>
  <c r="M479" i="5"/>
  <c r="M976" i="5"/>
  <c r="M400" i="5"/>
  <c r="M469" i="5"/>
  <c r="M646" i="5"/>
  <c r="M56" i="5"/>
  <c r="M1292" i="5"/>
  <c r="M670" i="5"/>
  <c r="M311" i="5"/>
  <c r="M1129" i="5"/>
  <c r="M858" i="5"/>
  <c r="M916" i="5"/>
  <c r="M412" i="5"/>
  <c r="M1050" i="5"/>
  <c r="M1166" i="5"/>
  <c r="M205" i="5"/>
  <c r="M527" i="5"/>
  <c r="M186" i="5"/>
  <c r="M1311" i="5"/>
  <c r="M77" i="5"/>
  <c r="M468" i="5"/>
  <c r="M984" i="5"/>
  <c r="M958" i="5"/>
  <c r="M650" i="5"/>
  <c r="M1572" i="5"/>
  <c r="M300" i="5"/>
  <c r="M57" i="5"/>
  <c r="M607" i="5"/>
  <c r="M1496" i="5"/>
  <c r="M556" i="5"/>
  <c r="M1374" i="5"/>
  <c r="M1160" i="5"/>
  <c r="M636" i="5"/>
  <c r="M244" i="5"/>
  <c r="M583" i="5"/>
  <c r="M374" i="5"/>
  <c r="M633" i="5"/>
  <c r="M459" i="5"/>
  <c r="M1665" i="5"/>
  <c r="M772" i="5"/>
  <c r="M1446" i="5"/>
  <c r="M1216" i="5"/>
  <c r="M842" i="5"/>
  <c r="M1169" i="5"/>
  <c r="M235" i="5"/>
  <c r="M1230" i="5"/>
  <c r="M1321" i="5"/>
  <c r="M671" i="5"/>
  <c r="M1149" i="5"/>
  <c r="M1168" i="5"/>
  <c r="M87" i="5"/>
  <c r="M1045" i="5"/>
  <c r="M324" i="5"/>
  <c r="M711" i="5"/>
  <c r="M407" i="5"/>
  <c r="M1095" i="5"/>
  <c r="M792" i="5"/>
  <c r="M350" i="5"/>
  <c r="M1609" i="5"/>
  <c r="M1200" i="5"/>
  <c r="M874" i="5"/>
  <c r="G4" i="15"/>
  <c r="M740" i="5"/>
  <c r="M955" i="5"/>
  <c r="M1562" i="5"/>
  <c r="M142" i="5"/>
  <c r="M1618" i="5"/>
  <c r="M462" i="5"/>
  <c r="M457" i="5"/>
  <c r="M201" i="5"/>
  <c r="M161" i="5"/>
  <c r="G41" i="15"/>
  <c r="M1597" i="5"/>
  <c r="M1514" i="5"/>
  <c r="M231" i="5"/>
  <c r="M904" i="5"/>
  <c r="M967" i="5"/>
  <c r="M1404" i="5"/>
  <c r="M1369" i="5"/>
  <c r="M989" i="5"/>
  <c r="M1444" i="5"/>
  <c r="M615" i="5"/>
  <c r="M386" i="5"/>
  <c r="M249" i="5"/>
  <c r="M1141" i="5"/>
  <c r="M933" i="5"/>
  <c r="M239" i="5"/>
  <c r="M1315" i="5"/>
  <c r="M1043" i="5"/>
  <c r="M333" i="5"/>
  <c r="M1228" i="5"/>
  <c r="M695" i="5"/>
  <c r="M1390" i="5"/>
  <c r="M921" i="5"/>
  <c r="M279" i="5"/>
  <c r="M1567" i="5"/>
  <c r="M429" i="5"/>
  <c r="M1416" i="5"/>
  <c r="M1436" i="5"/>
  <c r="M937" i="5"/>
  <c r="M662" i="5"/>
  <c r="M835" i="5"/>
  <c r="M1637" i="5"/>
  <c r="M827" i="5"/>
  <c r="M1553" i="5"/>
  <c r="M1105" i="5"/>
  <c r="M1344" i="5"/>
  <c r="M1589" i="5"/>
  <c r="M1078" i="5"/>
  <c r="G79" i="15"/>
  <c r="G10" i="15"/>
  <c r="M685" i="5"/>
  <c r="M547" i="5"/>
  <c r="M675" i="5"/>
  <c r="M1415" i="5"/>
  <c r="M48" i="5"/>
  <c r="M1265" i="5"/>
  <c r="M1042" i="5"/>
  <c r="M870" i="5"/>
  <c r="G7" i="15"/>
  <c r="M409" i="5"/>
  <c r="M1448" i="5"/>
  <c r="M518" i="5"/>
  <c r="M1383" i="5"/>
  <c r="G69" i="15"/>
  <c r="M1443" i="5"/>
  <c r="M1388" i="5"/>
  <c r="M440" i="5"/>
  <c r="M1247" i="5"/>
  <c r="M1460" i="5"/>
  <c r="M1254" i="5"/>
  <c r="M1588" i="5"/>
  <c r="M98" i="5"/>
  <c r="M277" i="5"/>
  <c r="M1044" i="5"/>
  <c r="M1461" i="5"/>
  <c r="M1621" i="5"/>
  <c r="M926" i="5"/>
  <c r="M1451" i="5"/>
  <c r="M452" i="5"/>
  <c r="M1457" i="5"/>
  <c r="M652" i="5"/>
  <c r="M1133" i="5"/>
  <c r="M1587" i="5"/>
  <c r="M1186" i="5"/>
  <c r="M975" i="5"/>
  <c r="M1650" i="5"/>
  <c r="M795" i="5"/>
  <c r="M121" i="5"/>
  <c r="G78" i="15"/>
  <c r="M64" i="5"/>
  <c r="M1532" i="5"/>
  <c r="M1208" i="5"/>
  <c r="M828" i="5"/>
  <c r="M1070" i="5"/>
  <c r="M1102" i="5"/>
  <c r="M1079" i="5"/>
  <c r="M274" i="5"/>
  <c r="M875" i="5"/>
  <c r="M770" i="5"/>
  <c r="M1413" i="5"/>
  <c r="M1547" i="5"/>
  <c r="M1636" i="5"/>
  <c r="M1066" i="5"/>
  <c r="M1506" i="5"/>
  <c r="M176" i="5"/>
  <c r="M149" i="5"/>
  <c r="M761" i="5"/>
  <c r="M1523" i="5"/>
  <c r="M985" i="5"/>
  <c r="M1480" i="5"/>
  <c r="G25" i="15"/>
  <c r="M1041" i="5"/>
  <c r="M654" i="5"/>
  <c r="M164" i="5"/>
  <c r="M116" i="5"/>
  <c r="M880" i="5"/>
  <c r="G58" i="15"/>
  <c r="M1421" i="5"/>
  <c r="M687" i="5"/>
  <c r="M514" i="5"/>
  <c r="G85" i="15"/>
  <c r="M128" i="5"/>
  <c r="M765" i="5"/>
  <c r="M1163" i="5"/>
  <c r="M667" i="5"/>
  <c r="M1054" i="5"/>
  <c r="M314" i="5"/>
  <c r="M962" i="5"/>
  <c r="M1410" i="5"/>
  <c r="M590" i="5"/>
  <c r="M1052" i="5"/>
  <c r="M526" i="5"/>
  <c r="M475" i="5"/>
  <c r="M445" i="5"/>
  <c r="M862" i="5"/>
  <c r="M1564" i="5"/>
  <c r="M1323" i="5"/>
  <c r="M190" i="5"/>
  <c r="M705" i="5"/>
  <c r="G66" i="15"/>
  <c r="M659" i="5"/>
  <c r="M936" i="5"/>
  <c r="M664" i="5"/>
  <c r="M234" i="5"/>
  <c r="M1518" i="5"/>
  <c r="M787" i="5"/>
  <c r="M1018" i="5"/>
  <c r="M631" i="5"/>
  <c r="M1239" i="5"/>
  <c r="M425" i="5"/>
  <c r="M509" i="5"/>
  <c r="M1003" i="5"/>
  <c r="M394" i="5"/>
  <c r="M1377" i="5"/>
  <c r="M1089" i="5"/>
  <c r="M832" i="5"/>
  <c r="M1123" i="5"/>
  <c r="M1219" i="5"/>
  <c r="M756" i="5"/>
  <c r="M29" i="5"/>
  <c r="G67" i="15"/>
  <c r="M174" i="5"/>
  <c r="M397" i="5"/>
  <c r="M131" i="5"/>
  <c r="M113" i="5"/>
  <c r="M859" i="5"/>
  <c r="M1602" i="5"/>
  <c r="M1386" i="5"/>
  <c r="M947" i="5"/>
  <c r="M1027" i="5"/>
  <c r="M191" i="5"/>
  <c r="M1379" i="5"/>
  <c r="M358" i="5"/>
  <c r="M863" i="5"/>
  <c r="M1192" i="5"/>
  <c r="M1489" i="5"/>
  <c r="M871" i="5"/>
  <c r="M1585" i="5"/>
  <c r="M1214" i="5"/>
  <c r="M645" i="5"/>
  <c r="G2" i="15"/>
  <c r="M821" i="5"/>
  <c r="M979" i="5"/>
  <c r="M503" i="5"/>
  <c r="M1125" i="5"/>
  <c r="M594" i="5"/>
  <c r="M160" i="5"/>
  <c r="M569" i="5"/>
  <c r="M649" i="5"/>
  <c r="M1469" i="5"/>
  <c r="M196" i="5"/>
  <c r="M520" i="5"/>
  <c r="M1402" i="5"/>
  <c r="M95" i="5"/>
  <c r="M1175" i="5"/>
  <c r="M822" i="5"/>
  <c r="G80" i="15"/>
  <c r="M1290" i="5"/>
  <c r="M408" i="5"/>
  <c r="M760" i="5"/>
  <c r="M345" i="5"/>
  <c r="M272" i="5"/>
  <c r="M487" i="5"/>
  <c r="M1069" i="5"/>
  <c r="M528" i="5"/>
  <c r="M1540" i="5"/>
  <c r="M784" i="5"/>
  <c r="M1626" i="5"/>
  <c r="M1412" i="5"/>
  <c r="M906" i="5"/>
  <c r="M1511" i="5"/>
  <c r="M1103" i="5"/>
  <c r="M885" i="5"/>
  <c r="M747" i="5"/>
  <c r="M465" i="5"/>
  <c r="M1340" i="5"/>
  <c r="M1574" i="5"/>
  <c r="M1280" i="5"/>
  <c r="M329" i="5"/>
  <c r="M1049" i="5"/>
  <c r="M1616" i="5"/>
  <c r="M451" i="5"/>
  <c r="M788" i="5"/>
  <c r="M389" i="5"/>
  <c r="M1153" i="5"/>
  <c r="M460" i="5"/>
  <c r="M1126" i="5"/>
  <c r="M178" i="5"/>
  <c r="M1423" i="5"/>
  <c r="M1368" i="5"/>
  <c r="M85" i="5"/>
  <c r="M213" i="5"/>
  <c r="M927" i="5"/>
  <c r="M110" i="5"/>
  <c r="M644" i="5"/>
  <c r="M1170" i="5"/>
  <c r="M438" i="5"/>
  <c r="M1651" i="5"/>
  <c r="M1233" i="5"/>
  <c r="M581" i="5"/>
  <c r="M523" i="5"/>
  <c r="M26" i="5"/>
  <c r="M240" i="5"/>
  <c r="M1226" i="5"/>
  <c r="M496" i="5"/>
  <c r="M1502" i="5"/>
  <c r="G76" i="15"/>
  <c r="M588" i="5"/>
  <c r="M151" i="5"/>
  <c r="M474" i="5"/>
  <c r="M188" i="5"/>
  <c r="M997" i="5"/>
  <c r="M387" i="5"/>
  <c r="M964" i="5"/>
  <c r="M1524" i="5"/>
  <c r="M813" i="5"/>
  <c r="M1647" i="5"/>
  <c r="M223" i="5"/>
  <c r="M1115" i="5"/>
  <c r="M1157" i="5"/>
  <c r="M1536" i="5"/>
  <c r="M1029" i="5"/>
  <c r="M1358" i="5"/>
  <c r="K3" i="15"/>
  <c r="N4" i="15" l="1"/>
  <c r="M5" i="15" s="1"/>
  <c r="L4" i="15"/>
  <c r="K4" i="15"/>
  <c r="N5" i="15" l="1"/>
  <c r="M6" i="15" s="1"/>
  <c r="N6" i="15" l="1"/>
  <c r="M7" i="15" s="1"/>
  <c r="L5" i="15"/>
  <c r="K5" i="15"/>
  <c r="L6" i="15" l="1"/>
  <c r="N7" i="15"/>
  <c r="M8" i="15" s="1"/>
  <c r="L7" i="15"/>
  <c r="K7" i="15"/>
  <c r="K6" i="15"/>
  <c r="N8" i="15" l="1"/>
  <c r="M9" i="15" s="1"/>
  <c r="L8" i="15"/>
  <c r="K8" i="15"/>
  <c r="N9" i="15" l="1"/>
  <c r="M10" i="15" s="1"/>
  <c r="N10" i="15" l="1"/>
  <c r="M11" i="15" s="1"/>
  <c r="L9" i="15"/>
  <c r="K9" i="15"/>
  <c r="N11" i="15" l="1"/>
  <c r="M12" i="15" s="1"/>
  <c r="L11" i="15"/>
  <c r="L10" i="15"/>
  <c r="K10" i="15"/>
  <c r="K11" i="15"/>
  <c r="N12" i="15" l="1"/>
  <c r="M13" i="15" s="1"/>
  <c r="N13" i="15" l="1"/>
  <c r="M14" i="15" s="1"/>
  <c r="L12" i="15"/>
  <c r="K12" i="15"/>
  <c r="N14" i="15" l="1"/>
  <c r="M15" i="15" s="1"/>
  <c r="L13" i="15"/>
  <c r="K13" i="15"/>
  <c r="N15" i="15" l="1"/>
  <c r="M16" i="15" s="1"/>
  <c r="L14" i="15"/>
  <c r="K14" i="15"/>
  <c r="N16" i="15" l="1"/>
  <c r="M17" i="15" s="1"/>
  <c r="L16" i="15"/>
  <c r="L15" i="15"/>
  <c r="K15" i="15"/>
  <c r="K16" i="15"/>
  <c r="N17" i="15" l="1"/>
  <c r="M18" i="15" s="1"/>
  <c r="N18" i="15" l="1"/>
  <c r="M19" i="15" s="1"/>
  <c r="L17" i="15"/>
  <c r="K17" i="15"/>
  <c r="N19" i="15" l="1"/>
  <c r="M20" i="15" s="1"/>
  <c r="L18" i="15"/>
  <c r="K18" i="15"/>
  <c r="N20" i="15" l="1"/>
  <c r="M21" i="15" s="1"/>
  <c r="L20" i="15"/>
  <c r="L19" i="15"/>
  <c r="K19" i="15"/>
  <c r="K20" i="15"/>
  <c r="N21" i="15" l="1"/>
  <c r="M22" i="15" s="1"/>
  <c r="N22" i="15" l="1"/>
  <c r="M23" i="15" s="1"/>
  <c r="L21" i="15"/>
  <c r="K21" i="15"/>
  <c r="N23" i="15" l="1"/>
  <c r="M24" i="15" s="1"/>
  <c r="L23" i="15"/>
  <c r="L22" i="15"/>
  <c r="K23" i="15"/>
  <c r="K22" i="15"/>
  <c r="N24" i="15" l="1"/>
  <c r="M25" i="15" s="1"/>
  <c r="L24" i="15"/>
  <c r="K24" i="15"/>
  <c r="N25" i="15" l="1"/>
  <c r="M26" i="15" s="1"/>
  <c r="N26" i="15" l="1"/>
  <c r="M27" i="15" s="1"/>
  <c r="L25" i="15"/>
  <c r="K25" i="15"/>
  <c r="N27" i="15" l="1"/>
  <c r="M28" i="15" s="1"/>
  <c r="L26" i="15"/>
  <c r="K26" i="15"/>
  <c r="N28" i="15" l="1"/>
  <c r="M29" i="15" s="1"/>
  <c r="L28" i="15"/>
  <c r="L27" i="15"/>
  <c r="K27" i="15"/>
  <c r="K28" i="15"/>
  <c r="N29" i="15" l="1"/>
  <c r="M30" i="15" s="1"/>
  <c r="N30" i="15" l="1"/>
  <c r="M31" i="15" s="1"/>
  <c r="L29" i="15"/>
  <c r="K29" i="15"/>
  <c r="N31" i="15" l="1"/>
  <c r="M32" i="15" s="1"/>
  <c r="L31" i="15"/>
  <c r="L30" i="15"/>
  <c r="K30" i="15"/>
  <c r="K31" i="15"/>
  <c r="N32" i="15" l="1"/>
  <c r="M33" i="15" s="1"/>
  <c r="L32" i="15"/>
  <c r="K32" i="15"/>
  <c r="N33" i="15" l="1"/>
  <c r="M34" i="15" s="1"/>
  <c r="N34" i="15" l="1"/>
  <c r="M35" i="15" s="1"/>
  <c r="L33" i="15"/>
  <c r="K33" i="15"/>
  <c r="N35" i="15" l="1"/>
  <c r="M36" i="15" s="1"/>
  <c r="L35" i="15"/>
  <c r="L34" i="15"/>
  <c r="K35" i="15"/>
  <c r="K34" i="15"/>
  <c r="N36" i="15" l="1"/>
  <c r="M37" i="15" s="1"/>
  <c r="L36" i="15"/>
  <c r="K36" i="15"/>
  <c r="N37" i="15" l="1"/>
  <c r="M38" i="15" s="1"/>
  <c r="N38" i="15" l="1"/>
  <c r="M39" i="15" s="1"/>
  <c r="L38" i="15"/>
  <c r="L37" i="15"/>
  <c r="K38" i="15"/>
  <c r="K37" i="15"/>
  <c r="N39" i="15" l="1"/>
  <c r="M40" i="15" s="1"/>
  <c r="N40" i="15" l="1"/>
  <c r="M41" i="15" s="1"/>
  <c r="L40" i="15"/>
  <c r="L39" i="15"/>
  <c r="K40" i="15"/>
  <c r="K39" i="15"/>
  <c r="N41" i="15" l="1"/>
  <c r="M42" i="15" s="1"/>
  <c r="N42" i="15" l="1"/>
  <c r="M43" i="15" s="1"/>
  <c r="L41" i="15"/>
  <c r="K41" i="15"/>
  <c r="N43" i="15" l="1"/>
  <c r="M44" i="15" s="1"/>
  <c r="L43" i="15"/>
  <c r="L42" i="15"/>
  <c r="K43" i="15"/>
  <c r="K42" i="15"/>
  <c r="N44" i="15" l="1"/>
  <c r="M45" i="15" s="1"/>
  <c r="L44" i="15"/>
  <c r="K44" i="15"/>
  <c r="N45" i="15" l="1"/>
  <c r="M46" i="15" s="1"/>
  <c r="N46" i="15" l="1"/>
  <c r="M47" i="15" s="1"/>
  <c r="L45" i="15"/>
  <c r="K45" i="15"/>
  <c r="N47" i="15" l="1"/>
  <c r="M48" i="15" s="1"/>
  <c r="L47" i="15"/>
  <c r="L46" i="15"/>
  <c r="K47" i="15"/>
  <c r="K46" i="15"/>
  <c r="N48" i="15" l="1"/>
  <c r="M49" i="15" s="1"/>
  <c r="N49" i="15" l="1"/>
  <c r="M50" i="15" s="1"/>
  <c r="L48" i="15"/>
  <c r="K48" i="15"/>
  <c r="N50" i="15" l="1"/>
  <c r="M51" i="15" s="1"/>
  <c r="L49" i="15"/>
  <c r="K49" i="15"/>
  <c r="N51" i="15" l="1"/>
  <c r="M52" i="15" s="1"/>
  <c r="L51" i="15"/>
  <c r="L50" i="15"/>
  <c r="K51" i="15"/>
  <c r="K50" i="15"/>
  <c r="N52" i="15" l="1"/>
  <c r="M53" i="15" s="1"/>
  <c r="N53" i="15" l="1"/>
  <c r="M54" i="15" s="1"/>
  <c r="L53" i="15"/>
  <c r="L52" i="15"/>
  <c r="K53" i="15"/>
  <c r="K52" i="15"/>
  <c r="N54" i="15" l="1"/>
  <c r="M55" i="15" s="1"/>
  <c r="L54" i="15"/>
  <c r="K54" i="15"/>
  <c r="N55" i="15" l="1"/>
  <c r="M56" i="15" s="1"/>
  <c r="L55" i="15"/>
  <c r="K55" i="15"/>
  <c r="N56" i="15" l="1"/>
  <c r="M57" i="15" s="1"/>
  <c r="N57" i="15" l="1"/>
  <c r="M58" i="15" s="1"/>
  <c r="L56" i="15"/>
  <c r="K56" i="15"/>
  <c r="L58" i="15" l="1"/>
  <c r="N58" i="15"/>
  <c r="M59" i="15" s="1"/>
  <c r="L57" i="15"/>
  <c r="K57" i="15"/>
  <c r="K58" i="15"/>
  <c r="N59" i="15" l="1"/>
  <c r="M60" i="15" s="1"/>
  <c r="L59" i="15"/>
  <c r="K59" i="15"/>
  <c r="N60" i="15" l="1"/>
  <c r="M61" i="15" s="1"/>
  <c r="N61" i="15" l="1"/>
  <c r="M62" i="15" s="1"/>
  <c r="L61" i="15"/>
  <c r="L60" i="15"/>
  <c r="K61" i="15"/>
  <c r="K60" i="15"/>
  <c r="L62" i="15" l="1"/>
  <c r="N62" i="15"/>
  <c r="M63" i="15" s="1"/>
  <c r="K62" i="15"/>
  <c r="N63" i="15" l="1"/>
  <c r="M64" i="15" s="1"/>
  <c r="L63" i="15"/>
  <c r="K63" i="15"/>
  <c r="N64" i="15" l="1"/>
  <c r="M65" i="15" s="1"/>
  <c r="N65" i="15" l="1"/>
  <c r="M66" i="15" s="1"/>
  <c r="L65" i="15"/>
  <c r="L64" i="15"/>
  <c r="K65" i="15"/>
  <c r="K64" i="15"/>
  <c r="N66" i="15" l="1"/>
  <c r="M67" i="15" s="1"/>
  <c r="L66" i="15"/>
  <c r="K66" i="15"/>
  <c r="N67" i="15" l="1"/>
  <c r="M68" i="15" s="1"/>
  <c r="N68" i="15" l="1"/>
  <c r="M69" i="15" s="1"/>
  <c r="L67" i="15"/>
  <c r="K67" i="15"/>
  <c r="N69" i="15" l="1"/>
  <c r="M70" i="15" s="1"/>
  <c r="L68" i="15"/>
  <c r="K68" i="15"/>
  <c r="N70" i="15" l="1"/>
  <c r="M71" i="15" s="1"/>
  <c r="L69" i="15"/>
  <c r="K69" i="15"/>
  <c r="N71" i="15" l="1"/>
  <c r="M72" i="15" s="1"/>
  <c r="L71" i="15"/>
  <c r="L70" i="15"/>
  <c r="K71" i="15"/>
  <c r="K70" i="15"/>
  <c r="N72" i="15" l="1"/>
  <c r="M73" i="15" s="1"/>
  <c r="L72" i="15"/>
  <c r="K72" i="15"/>
  <c r="N73" i="15" l="1"/>
  <c r="M74" i="15" s="1"/>
  <c r="N74" i="15" l="1"/>
  <c r="M75" i="15" s="1"/>
  <c r="L73" i="15"/>
  <c r="K73" i="15"/>
  <c r="N75" i="15" l="1"/>
  <c r="M76" i="15" s="1"/>
  <c r="L75" i="15"/>
  <c r="L74" i="15"/>
  <c r="K75" i="15"/>
  <c r="K74" i="15"/>
  <c r="N76" i="15" l="1"/>
  <c r="M77" i="15" s="1"/>
  <c r="L76" i="15"/>
  <c r="K76" i="15"/>
  <c r="N77" i="15" l="1"/>
  <c r="M78" i="15" s="1"/>
  <c r="L77" i="15"/>
  <c r="K77" i="15"/>
  <c r="N78" i="15" l="1"/>
  <c r="M79" i="15" s="1"/>
  <c r="N79" i="15" l="1"/>
  <c r="M80" i="15" s="1"/>
  <c r="L78" i="15"/>
  <c r="K78" i="15"/>
  <c r="N80" i="15" l="1"/>
  <c r="M81" i="15" s="1"/>
  <c r="L79" i="15"/>
  <c r="K79" i="15"/>
  <c r="N81" i="15" l="1"/>
  <c r="M82" i="15" s="1"/>
  <c r="L80" i="15"/>
  <c r="K80" i="15"/>
  <c r="N82" i="15" l="1"/>
  <c r="M83" i="15" s="1"/>
  <c r="L81" i="15"/>
  <c r="K81" i="15"/>
  <c r="N83" i="15" l="1"/>
  <c r="M84" i="15" s="1"/>
  <c r="L83" i="15"/>
  <c r="L82" i="15"/>
  <c r="K83" i="15"/>
  <c r="K82" i="15"/>
  <c r="N84" i="15" l="1"/>
  <c r="M85" i="15" s="1"/>
  <c r="N85" i="15" l="1"/>
  <c r="M86" i="15" s="1"/>
  <c r="L85" i="15"/>
  <c r="L84" i="15"/>
  <c r="K85" i="15"/>
  <c r="K84" i="15"/>
  <c r="N86" i="15" l="1"/>
  <c r="M87" i="15" s="1"/>
  <c r="L86" i="15"/>
  <c r="K86" i="15"/>
  <c r="N87" i="15" l="1"/>
  <c r="M88" i="15" s="1"/>
  <c r="L87" i="15"/>
  <c r="K87" i="15"/>
  <c r="N88" i="15" l="1"/>
  <c r="M89" i="15" s="1"/>
  <c r="N89" i="15" l="1"/>
  <c r="L89" i="15"/>
  <c r="L88" i="15"/>
  <c r="K89" i="15"/>
  <c r="K88" i="15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 shape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<sst xmlns="http://schemas.openxmlformats.org/spreadsheetml/2006/main" count="8073" uniqueCount="180">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</sst>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_₽_-;\-* #,##0.00\ _₽_-;_-* &quot;-&quot;??\ _₽_-;_-@_-"/>
    <numFmt numFmtId="165" formatCode="0.0"/>
    <numFmt numFmtId="166" formatCode="0.000"/>
    <numFmt numFmtId="167" formatCode="\О\с\н\о\в\н\о\й"/>
    <numFmt numFmtId="168" formatCode="[Green]\+0&quot;%&quot;;[Red]\-0&quot;%&quot;"/>
    <numFmt numFmtId="169" formatCode="[Green]\+0&quot;%&quot;;[Red]\-0&quot;%&quot;;#"/>
    <numFmt numFmtId="170" formatCode="[Green]\▲0&quot;%&quot;;[Red]\▼0&quot;%&quot;"/>
    <numFmt numFmtId="171" formatCode="[Green]\▲0&quot;%&quot;;[Red]\▼0&quot;%&quot;;#"/>
    <numFmt numFmtId="172" formatCode="[Green]\▲0;[Red]\▼0;#"/>
    <numFmt numFmtId="173" formatCode="_-* #,##0\ _₽_-;\-* #,##0\ _₽_-;_-* &quot;-&quot;??\ _₽_-;_-@_-"/>
    <numFmt numFmtId="174" formatCode="[Green]\▲0.0#;[Red]\▼0.0#;\-"/>
    <numFmt numFmtId="175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 wrapText="1"/>
    </xf>
    <xf numFmtId="166" fontId="2" fillId="0" borderId="6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5" fontId="0" fillId="0" borderId="0" xfId="0" applyNumberFormat="1" applyBorder="1" applyAlignment="1">
      <alignment wrapText="1"/>
    </xf>
    <xf numFmtId="165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5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5" fontId="1" fillId="0" borderId="0" xfId="20" applyNumberFormat="1" applyFont="1" applyFill="1" applyBorder="1" applyAlignment="1">
      <alignment horizontal="right" vertical="center"/>
    </xf>
    <xf numFmtId="165" fontId="13" fillId="0" borderId="0" xfId="20" applyNumberFormat="1" applyFont="1" applyFill="1"/>
    <xf numFmtId="1" fontId="13" fillId="0" borderId="0" xfId="20" applyNumberFormat="1" applyFont="1" applyFill="1"/>
    <xf numFmtId="165" fontId="1" fillId="0" borderId="0" xfId="0" applyNumberFormat="1" applyFont="1" applyFill="1" applyBorder="1" applyAlignment="1">
      <alignment horizontal="right" vertical="center"/>
    </xf>
    <xf numFmtId="165" fontId="1" fillId="0" borderId="0" xfId="22" applyNumberFormat="1" applyFont="1" applyFill="1" applyBorder="1" applyAlignment="1">
      <alignment horizontal="right" vertical="center"/>
    </xf>
    <xf numFmtId="165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8" fontId="0" fillId="0" borderId="0" xfId="21" applyNumberFormat="1" applyFont="1"/>
    <xf numFmtId="0" fontId="17" fillId="22" borderId="0" xfId="0" applyFont="1" applyFill="1"/>
    <xf numFmtId="169" fontId="0" fillId="0" borderId="0" xfId="21" applyNumberFormat="1" applyFont="1"/>
    <xf numFmtId="170" fontId="0" fillId="0" borderId="0" xfId="21" applyNumberFormat="1" applyFont="1"/>
    <xf numFmtId="170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1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7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5" fontId="1" fillId="0" borderId="0" xfId="0" applyNumberFormat="1" applyFont="1" applyFill="1" applyBorder="1" applyAlignment="1">
      <alignment wrapText="1"/>
    </xf>
    <xf numFmtId="165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2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5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5" fontId="12" fillId="0" borderId="0" xfId="0" applyNumberFormat="1" applyFont="1" applyFill="1" applyBorder="1"/>
    <xf numFmtId="0" fontId="12" fillId="0" borderId="8" xfId="0" applyFont="1" applyFill="1" applyBorder="1"/>
    <xf numFmtId="165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5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3" fontId="14" fillId="0" borderId="0" xfId="20" applyNumberFormat="1" applyFont="1" applyFill="1" applyAlignment="1">
      <alignment horizontal="center" vertical="center"/>
    </xf>
    <xf numFmtId="173" fontId="1" fillId="0" borderId="0" xfId="20" applyNumberFormat="1" applyFont="1" applyFill="1" applyBorder="1" applyAlignment="1">
      <alignment horizontal="right" vertical="center"/>
    </xf>
    <xf numFmtId="173" fontId="13" fillId="0" borderId="0" xfId="20" applyNumberFormat="1" applyFont="1" applyFill="1"/>
    <xf numFmtId="173" fontId="1" fillId="0" borderId="0" xfId="20" applyNumberFormat="1" applyFont="1" applyFill="1"/>
    <xf numFmtId="173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4" fontId="0" fillId="0" borderId="0" xfId="21" applyNumberFormat="1" applyFont="1"/>
    <xf numFmtId="175" fontId="18" fillId="25" borderId="0" xfId="0" applyNumberFormat="1" applyFont="1" applyFill="1" applyAlignment="1">
      <alignment vertical="center"/>
    </xf>
    <xf numFmtId="172" fontId="0" fillId="0" borderId="0" xfId="21" applyNumberFormat="1" applyFont="1"/>
    <xf numFmtId="172" fontId="18" fillId="25" borderId="0" xfId="0" applyNumberFormat="1" applyFont="1" applyFill="1" applyAlignment="1">
      <alignment vertical="center"/>
    </xf>
    <xf numFmtId="170" fontId="18" fillId="25" borderId="0" xfId="0" applyNumberFormat="1" applyFont="1" applyFill="1" applyAlignment="1">
      <alignment horizontal="lef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 vertical="center"/>
    </xf>
    <xf numFmtId="175" fontId="18" fillId="25" borderId="0" xfId="0" applyNumberFormat="1" applyFont="1" applyFill="1" applyAlignment="1">
      <alignment horizontal="right" vertical="center"/>
    </xf>
    <xf numFmtId="172" fontId="18" fillId="25" borderId="0" xfId="0" applyNumberFormat="1" applyFont="1" applyFill="1" applyAlignment="1">
      <alignment horizontal="center" vertical="center"/>
    </xf>
    <xf numFmtId="171" fontId="18" fillId="25" borderId="0" xfId="0" applyNumberFormat="1" applyFont="1" applyFill="1" applyAlignment="1">
      <alignment horizontal="center"/>
    </xf>
    <xf numFmtId="171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2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5"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3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5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>
      <tableStyleElement type="wholeTable" dxfId="64"/>
    </tableStyle>
    <tableStyle name="Стиль среза 2" pivot="0" table="0" count="3">
      <tableStyleElement type="wholeTable" dxfId="63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[паспорт доступности и развития финансовых услуг муниципальных образований Кр.кр..xlsx]Сводная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Банкоматы, платежные терминалы, ед.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94</c:v>
                </c:pt>
                <c:pt idx="1">
                  <c:v>68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3"/>
                <c:pt idx="0">
                  <c:v>Кореновский район</c:v>
                </c:pt>
                <c:pt idx="1">
                  <c:v>Курганинский район</c:v>
                </c:pt>
                <c:pt idx="2">
                  <c:v>Новокубанский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3"/>
                <c:pt idx="0">
                  <c:v>89</c:v>
                </c:pt>
                <c:pt idx="1">
                  <c:v>66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19</c:v>
                </c:pt>
                <c:pt idx="1">
                  <c:v>15</c:v>
                </c:pt>
                <c:pt idx="2">
                  <c:v>27</c:v>
                </c:pt>
                <c:pt idx="3">
                  <c:v>11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22</c:v>
                </c:pt>
                <c:pt idx="1">
                  <c:v>13</c:v>
                </c:pt>
                <c:pt idx="2">
                  <c:v>31</c:v>
                </c:pt>
                <c:pt idx="3">
                  <c:v>11</c:v>
                </c:pt>
                <c:pt idx="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83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193</c:v>
                </c:pt>
                <c:pt idx="1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0.4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развития финансовых услуг муниципальных образований Кр.кр..xlsx]Сводная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pSpPr/>
      </xdr:nvGrpSpPr>
      <xdr:grpSpPr>
        <a:xfrm>
          <a:off x="15877" y="12576"/>
          <a:ext cx="22210278" cy="10064850"/>
          <a:chOff x="206375" y="133802"/>
          <a:chExt cx="21960896" cy="16514875"/>
        </a:xfrm>
      </xdr:grpSpPr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>
              <a:extLst>
                <a:ext uri="{FF2B5EF4-FFF2-40B4-BE49-F238E27FC236}">
                  <a16:creationId xmlns:a16="http://schemas.microsoft.com/office/drawing/2014/main" id="{00000000-0008-0000-0600-00001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00000000-0008-0000-0600-000020000000}"/>
                </a:ext>
              </a:extLst>
            </xdr:cNvPr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>
              <a:extLst>
                <a:ext uri="{FF2B5EF4-FFF2-40B4-BE49-F238E27FC236}">
                  <a16:creationId xmlns:a16="http://schemas.microsoft.com/office/drawing/2014/main" id="{00000000-0008-0000-0600-00002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700-000002000000}"/>
              </a:ext>
            </a:extLst>
          </xdr:cNvPr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>
                <a:extLst>
                  <a:ext uri="{FF2B5EF4-FFF2-40B4-BE49-F238E27FC236}">
                    <a16:creationId xmlns:a16="http://schemas.microsoft.com/office/drawing/2014/main" id="{00000000-0008-0000-0700-00000C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19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>
                <a:extLst>
                  <a:ext uri="{FF2B5EF4-FFF2-40B4-BE49-F238E27FC236}">
                    <a16:creationId xmlns:a16="http://schemas.microsoft.com/office/drawing/2014/main" id="{00000000-0008-0000-0700-000010000000}"/>
                  </a:ext>
                </a:extLst>
              </xdr:cNvPr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>
              <a:extLst>
                <a:ext uri="{FF2B5EF4-FFF2-40B4-BE49-F238E27FC236}">
                  <a16:creationId xmlns:a16="http://schemas.microsoft.com/office/drawing/2014/main" id="{00000000-0008-0000-0800-00000B000000}"/>
                </a:ext>
              </a:extLst>
            </xdr:cNvPr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>
            <a:extLst>
              <a:ext uri="{FF2B5EF4-FFF2-40B4-BE49-F238E27FC236}">
                <a16:creationId xmlns:a16="http://schemas.microsoft.com/office/drawing/2014/main" id="{00000000-0008-0000-0900-00002B000000}"/>
              </a:ext>
            </a:extLst>
          </xdr:cNvPr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>
            <a:extLst>
              <a:ext uri="{FF2B5EF4-FFF2-40B4-BE49-F238E27FC236}">
                <a16:creationId xmlns:a16="http://schemas.microsoft.com/office/drawing/2014/main" id="{00000000-0008-0000-0900-000023000000}"/>
              </a:ext>
            </a:extLst>
          </xdr:cNvPr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>
            <a:extLst>
              <a:ext uri="{FF2B5EF4-FFF2-40B4-BE49-F238E27FC236}">
                <a16:creationId xmlns:a16="http://schemas.microsoft.com/office/drawing/2014/main" id="{00000000-0008-0000-0900-000022000000}"/>
              </a:ext>
            </a:extLst>
          </xdr:cNvPr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>
            <a:extLst>
              <a:ext uri="{FF2B5EF4-FFF2-40B4-BE49-F238E27FC236}">
                <a16:creationId xmlns:a16="http://schemas.microsoft.com/office/drawing/2014/main" id="{00000000-0008-0000-0900-000021000000}"/>
              </a:ext>
            </a:extLst>
          </xdr:cNvPr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900-000002000000}"/>
              </a:ext>
            </a:extLst>
          </xdr:cNvPr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98228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0,72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2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Абинский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>
              <a:extLst>
                <a:ext uri="{FF2B5EF4-FFF2-40B4-BE49-F238E27FC236}">
                  <a16:creationId xmlns:a16="http://schemas.microsoft.com/office/drawing/2014/main" id="{00000000-0008-0000-0A00-00001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>
              <a:extLst>
                <a:ext uri="{FF2B5EF4-FFF2-40B4-BE49-F238E27FC236}">
                  <a16:creationId xmlns:a16="http://schemas.microsoft.com/office/drawing/2014/main" id="{00000000-0008-0000-0A00-00001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17,6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>
            <a:extLst>
              <a:ext uri="{FF2B5EF4-FFF2-40B4-BE49-F238E27FC236}">
                <a16:creationId xmlns:a16="http://schemas.microsoft.com/office/drawing/2014/main" id="{00000000-0008-0000-0A00-000012000000}"/>
              </a:ext>
            </a:extLst>
          </xdr:cNvPr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>
              <a:extLst>
                <a:ext uri="{FF2B5EF4-FFF2-40B4-BE49-F238E27FC236}">
                  <a16:creationId xmlns:a16="http://schemas.microsoft.com/office/drawing/2014/main" id="{00000000-0008-0000-0C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>
              <a:extLst>
                <a:ext uri="{FF2B5EF4-FFF2-40B4-BE49-F238E27FC236}">
                  <a16:creationId xmlns:a16="http://schemas.microsoft.com/office/drawing/2014/main" id="{00000000-0008-0000-0C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>
              <a:extLst>
                <a:ext uri="{FF2B5EF4-FFF2-40B4-BE49-F238E27FC236}">
                  <a16:creationId xmlns:a16="http://schemas.microsoft.com/office/drawing/2014/main" id="{00000000-0008-0000-0C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>
              <a:extLst>
                <a:ext uri="{FF2B5EF4-FFF2-40B4-BE49-F238E27FC236}">
                  <a16:creationId xmlns:a16="http://schemas.microsoft.com/office/drawing/2014/main" id="{00000000-0008-0000-0D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7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7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3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7">
      <sharedItems/>
    </cacheField>
    <cacheField name="Ссылка для массива Рейтинга" numFmtId="167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_мун_Индекс ФД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61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">
    <i>
      <x v="19"/>
    </i>
    <i>
      <x v="23"/>
    </i>
    <i>
      <x v="28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1">
      <pivotArea dataOnly="0" labelOnly="1" outline="0" fieldPosition="0">
        <references count="1">
          <reference field="3" count="0"/>
        </references>
      </pivotArea>
    </format>
    <format dxfId="0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СводнаяТаблица_мун_чис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0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СводнаяТаблица_мун_интерне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0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0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Таблица_мун_жалоб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0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0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Таблица_мун_банк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0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СводнаяТаблица_мун_Ф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СводнаяТаблица_мун_с_накоп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0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 s="1"/>
        <i x="20"/>
        <i x="21"/>
        <i x="22"/>
        <i x="23" s="1"/>
        <i x="24"/>
        <i x="25"/>
        <i x="26"/>
        <i x="27"/>
        <i x="28" s="1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 s="1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11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2" dataDxfId="60" headerRowBorderDxfId="61" tableBorderDxfId="59">
  <autoFilter ref="A2:T48"/>
  <tableColumns count="20">
    <tableColumn id="1" name="№ п/п" dataDxfId="58">
      <calculatedColumnFormula>1+A2</calculatedColumnFormula>
    </tableColumn>
    <tableColumn id="2" name="Муниципальное образование" dataDxfId="57"/>
    <tableColumn id="3" name="Количество банковских офисов, ед. на 01.01.2022" dataDxfId="56"/>
    <tableColumn id="4" name="Численность населения, чел на 01.01.2022" dataDxfId="55"/>
    <tableColumn id="5" name="Количество банковских офисов, ед.на тыс. жителей на 01.01.2022" dataDxfId="54">
      <calculatedColumnFormula>C3/D3*1000</calculatedColumnFormula>
    </tableColumn>
    <tableColumn id="6" name="Банкоматы, платежные терминалы на 01.01.2022" dataDxfId="53"/>
    <tableColumn id="7" name="Электронные терминалы на 01.01.2022" dataDxfId="52"/>
    <tableColumn id="8" name="ВСЕГО инфраструктура на 01.01.2022" dataDxfId="51"/>
    <tableColumn id="9" name="Обеспеченность инфраструктурой на 01.01.2022" dataDxfId="50"/>
    <tableColumn id="10" name="Количество банкоматов и касс банковских платежных агентов, ед.на 01.01.2022" dataDxfId="49"/>
    <tableColumn id="11" name="Обеспеченность банкоматами и кассами банковских платежных агентов (субагентов), ед.на тыс жителей на 01.01.2022" dataDxfId="48"/>
    <tableColumn id="12" name="Количество банковских офисов, ед. на 01.01.2023" dataDxfId="47"/>
    <tableColumn id="13" name="Численность населения, чел. на 01.01.2023" dataDxfId="46"/>
    <tableColumn id="14" name="Количество банковских офисов, ед.на тыс. жителей на 01.01.2023" dataDxfId="45">
      <calculatedColumnFormula>L3/M3*1000</calculatedColumnFormula>
    </tableColumn>
    <tableColumn id="15" name="Банкоматы, платежные терминалы на 01.01.2023" dataDxfId="44"/>
    <tableColumn id="16" name="Электронные терминалы на 01.01.2023" dataDxfId="43"/>
    <tableColumn id="17" name="ВСЕГО инфраструктура на 01.01.2023" dataDxfId="42"/>
    <tableColumn id="18" name="Обеспеченность инфраструктурой на 01.01.2023" dataDxfId="41"/>
    <tableColumn id="19" name="Количество банкоматов и касс банковских платежных агентов, ед.на 01.01.2023" dataDxfId="40"/>
    <tableColumn id="20" name="Обеспеченность банкоматами и кассами банковских платежных агентов (субагентов), ед.на тыс жителей на 01.01.2023" dataDxfId="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38" dataDxfId="37" tableBorderDxfId="36">
  <autoFilter ref="A1:Q1673"/>
  <sortState ref="A2:Q1673">
    <sortCondition ref="B1:B1673"/>
  </sortState>
  <tableColumns count="17">
    <tableColumn id="12" name="№ для расчета рейтинга" dataDxfId="35"/>
    <tableColumn id="9" name="№ для добавления данных (исходная)" dataDxfId="34"/>
    <tableColumn id="1" name="Муниципальное образование" dataDxfId="33"/>
    <tableColumn id="2" name="Показатель" dataDxfId="32"/>
    <tableColumn id="3" name="Дата" dataDxfId="31"/>
    <tableColumn id="4" name="Значение" dataDxfId="30"/>
    <tableColumn id="10" name="Рейтинг" dataDxfId="29"/>
    <tableColumn id="5" name="КрКр" dataDxfId="28"/>
    <tableColumn id="6" name="Значение КрКр" dataDxfId="27"/>
    <tableColumn id="7" name="РФ" dataDxfId="26"/>
    <tableColumn id="8" name="Значение РФ" dataDxfId="25"/>
    <tableColumn id="11" name="Общий рейтинг" dataDxfId="24" dataCellStyle="Финансовый"/>
    <tableColumn id="16" name="Рейтинг расчет" dataDxfId="23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2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1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0"/>
    <tableColumn id="15" name="Последняя строка моссива" dataDxfId="19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18" dataDxfId="17" tableBorderDxfId="16">
  <autoFilter ref="A1:N89"/>
  <sortState ref="A2:N89">
    <sortCondition ref="A1:A89"/>
  </sortState>
  <tableColumns count="14">
    <tableColumn id="11" name="№ для расчета общего рейтинга" dataDxfId="15"/>
    <tableColumn id="12" name="№ для добавления данных (исходная) и расчета суммы рейтингов" dataDxfId="14"/>
    <tableColumn id="1" name="Муниципальное образование" dataDxfId="13"/>
    <tableColumn id="2" name="Дата" dataDxfId="12"/>
    <tableColumn id="24" name="Общий рейтинг" dataDxfId="11"/>
    <tableColumn id="17" name="Сумма рейтингов" dataDxfId="10"/>
    <tableColumn id="13" name="Общий рейтинг расчет" dataDxfId="9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8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7"/>
    <tableColumn id="14" name="Последняя строка массива" dataDxfId="6">
      <calculatedColumnFormula>Таблица_сводный_рейтинг[[#This Row],[Первая строка массива]]+43</calculatedColumnFormula>
    </tableColumn>
    <tableColumn id="18" name="Сумма рейтингов расчет" dataDxfId="5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4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3">
      <calculatedColumnFormula>N1+1</calculatedColumnFormula>
    </tableColumn>
    <tableColumn id="7" name="Последняя строка массива2" dataDxfId="2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J12:AD20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10.275610440639927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-4.0000000000000036E-2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2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-3.296703296703285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35.140625" customWidth="1"/>
    <col min="3" max="3" width="29.7109375" customWidth="1"/>
    <col min="4" max="7" width="10.28515625" customWidth="1"/>
    <col min="8" max="8" width="32.710937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155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165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19</v>
      </c>
      <c r="C59" s="30">
        <v>94</v>
      </c>
      <c r="D59" s="30">
        <v>89</v>
      </c>
      <c r="E59" s="30"/>
    </row>
    <row r="60" spans="2:8" x14ac:dyDescent="0.2">
      <c r="B60" s="32" t="s">
        <v>23</v>
      </c>
      <c r="C60" s="30">
        <v>68</v>
      </c>
      <c r="D60" s="30">
        <v>66</v>
      </c>
      <c r="E60" s="30"/>
    </row>
    <row r="61" spans="2:8" x14ac:dyDescent="0.2">
      <c r="B61" s="32" t="s">
        <v>28</v>
      </c>
      <c r="C61" s="30">
        <v>54</v>
      </c>
      <c r="D61" s="30">
        <v>53</v>
      </c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7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1529</v>
      </c>
      <c r="D110" s="30">
        <v>1637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7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89075</v>
      </c>
      <c r="E121">
        <f>VLOOKUP(E120,IF(B130=F120,A122:C122,IF(B129=F120,A122:C122,A121:C121)),3,TRUE)</f>
        <v>98228.000000000015</v>
      </c>
      <c r="F121" s="88" t="str">
        <f>CONCATENATE("Численность населения: ",E121," чел.")</f>
        <v>Численность населения: 98228 чел.</v>
      </c>
      <c r="G121" s="81"/>
    </row>
    <row r="122" spans="1:1524" x14ac:dyDescent="0.2">
      <c r="A122" s="87" t="s">
        <v>116</v>
      </c>
      <c r="B122" s="77">
        <v>44927</v>
      </c>
      <c r="C122" s="30">
        <v>98228.000000000015</v>
      </c>
      <c r="E122" s="86">
        <f>(C122-C121)/C121*100</f>
        <v>10.275610440639927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7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2</v>
      </c>
      <c r="F129" s="88" t="str">
        <f>CONCATENATE("Жалобы населения: ",E129," ед.")</f>
        <v>Жалобы населения: 2 ед.</v>
      </c>
      <c r="G129" s="79"/>
    </row>
    <row r="130" spans="1:21" x14ac:dyDescent="0.2">
      <c r="A130" t="s">
        <v>179</v>
      </c>
      <c r="B130" s="77">
        <v>44927</v>
      </c>
      <c r="C130" s="30">
        <v>2</v>
      </c>
      <c r="E130" s="163">
        <f>(C130-C129)</f>
        <v>2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7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7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0.76</v>
      </c>
      <c r="E147">
        <f>VLOOKUP(E146,IF(B130=F146,A148:C148,IF(B129=F146,A148:C148,A147:C147)),3,TRUE)</f>
        <v>0.72</v>
      </c>
      <c r="F147" s="88" t="str">
        <f>CONCATENATE("Индекс ФД: ",E147," баллов")</f>
        <v>Индекс ФД: 0,72 баллов</v>
      </c>
    </row>
    <row r="148" spans="1:6" x14ac:dyDescent="0.2">
      <c r="A148" s="87" t="s">
        <v>85</v>
      </c>
      <c r="B148" s="77">
        <v>44927</v>
      </c>
      <c r="C148" s="30">
        <v>0.72</v>
      </c>
      <c r="E148" s="161">
        <f>C148-C147</f>
        <v>-4.0000000000000036E-2</v>
      </c>
    </row>
    <row r="151" spans="1:6" x14ac:dyDescent="0.2">
      <c r="B151" s="31" t="s">
        <v>44</v>
      </c>
      <c r="C151" t="s">
        <v>7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83</v>
      </c>
      <c r="D155" s="30">
        <v>193</v>
      </c>
    </row>
    <row r="156" spans="1:6" x14ac:dyDescent="0.2">
      <c r="B156" s="77">
        <v>44927</v>
      </c>
      <c r="C156" s="30">
        <v>79</v>
      </c>
      <c r="D156" s="30">
        <v>135</v>
      </c>
    </row>
    <row r="161" spans="2:4" x14ac:dyDescent="0.2">
      <c r="B161" s="31" t="s">
        <v>44</v>
      </c>
      <c r="C161" t="s">
        <v>7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19</v>
      </c>
      <c r="D165" s="30">
        <v>22</v>
      </c>
    </row>
    <row r="166" spans="2:4" x14ac:dyDescent="0.2">
      <c r="B166" s="32" t="s">
        <v>90</v>
      </c>
      <c r="C166" s="30">
        <v>15</v>
      </c>
      <c r="D166" s="30">
        <v>13</v>
      </c>
    </row>
    <row r="167" spans="2:4" x14ac:dyDescent="0.2">
      <c r="B167" s="32" t="s">
        <v>89</v>
      </c>
      <c r="C167" s="30">
        <v>27</v>
      </c>
      <c r="D167" s="30">
        <v>31</v>
      </c>
    </row>
    <row r="168" spans="2:4" x14ac:dyDescent="0.2">
      <c r="B168" s="32" t="s">
        <v>155</v>
      </c>
      <c r="C168" s="30">
        <v>11</v>
      </c>
      <c r="D168" s="30">
        <v>11</v>
      </c>
    </row>
    <row r="169" spans="2:4" x14ac:dyDescent="0.2">
      <c r="B169" s="32" t="s">
        <v>159</v>
      </c>
      <c r="C169" s="30">
        <v>40</v>
      </c>
      <c r="D169" s="30">
        <v>22</v>
      </c>
    </row>
    <row r="174" spans="2:4" x14ac:dyDescent="0.2">
      <c r="B174" s="31" t="s">
        <v>44</v>
      </c>
      <c r="C174" t="s">
        <v>7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2.2000000000000002</v>
      </c>
    </row>
    <row r="179" spans="2:4" x14ac:dyDescent="0.2">
      <c r="B179" s="77">
        <v>44927</v>
      </c>
      <c r="C179" s="30">
        <v>1.4</v>
      </c>
    </row>
    <row r="183" spans="2:4" x14ac:dyDescent="0.2">
      <c r="B183" s="31" t="s">
        <v>44</v>
      </c>
      <c r="C183" t="s">
        <v>7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</v>
      </c>
      <c r="D187" s="30">
        <v>0.4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7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0.4</v>
      </c>
    </row>
    <row r="198" spans="1:8" x14ac:dyDescent="0.2">
      <c r="B198" s="77">
        <v>44927</v>
      </c>
      <c r="C198" s="30">
        <v>0.5</v>
      </c>
    </row>
    <row r="202" spans="1:8" x14ac:dyDescent="0.2">
      <c r="B202" s="31" t="s">
        <v>44</v>
      </c>
      <c r="C202" t="s">
        <v>7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18.2</v>
      </c>
      <c r="E206">
        <f>VLOOKUP(E205,IF(B198=F205,A207:C207,IF(B197=F205,A207:C207,A206:C206)),3,TRUE)</f>
        <v>17.600000000000001</v>
      </c>
      <c r="F206" s="85" t="str">
        <f>CONCATENATE("Обеспеченность инфраструктурой: ",E206," ед. на тыс. жителей")</f>
        <v>Обеспеченность инфраструктурой: 17,6 ед. на тыс. жителей</v>
      </c>
    </row>
    <row r="207" spans="1:8" x14ac:dyDescent="0.2">
      <c r="A207" t="s">
        <v>114</v>
      </c>
      <c r="B207" s="77">
        <v>44927</v>
      </c>
      <c r="C207" s="30">
        <v>17.600000000000001</v>
      </c>
      <c r="E207" s="86">
        <f>(C207-C206)/C206*100</f>
        <v>-3.296703296703285</v>
      </c>
    </row>
    <row r="212" spans="1:8" x14ac:dyDescent="0.2">
      <c r="B212" s="31" t="s">
        <v>44</v>
      </c>
      <c r="C212" t="s">
        <v>7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0.1</v>
      </c>
      <c r="D216" s="30">
        <v>0.1</v>
      </c>
    </row>
    <row r="217" spans="1:8" x14ac:dyDescent="0.2">
      <c r="B217" s="32" t="s">
        <v>161</v>
      </c>
      <c r="C217" s="30">
        <v>0.2</v>
      </c>
      <c r="D217" s="30">
        <v>0.2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162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7</v>
      </c>
      <c r="B382" s="32" t="s">
        <v>7</v>
      </c>
      <c r="C382" s="30">
        <v>7</v>
      </c>
      <c r="D382" s="30">
        <v>8</v>
      </c>
    </row>
    <row r="383" spans="1:12" x14ac:dyDescent="0.2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 x14ac:dyDescent="0.2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">
      <c r="B480" s="31" t="s">
        <v>44</v>
      </c>
      <c r="C480" t="s">
        <v>2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155</v>
      </c>
      <c r="C484" s="30">
        <v>3</v>
      </c>
      <c r="D484" s="30">
        <v>3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 x14ac:dyDescent="0.2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L11:AU32"/>
  <sheetViews>
    <sheetView showGridLines="0" tabSelected="1" zoomScale="70" zoomScaleNormal="70" workbookViewId="0">
      <selection activeCell="AM32" sqref="AM32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N46"/>
  <sheetViews>
    <sheetView showGridLines="0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B1" zoomScale="70" zoomScaleNormal="70" workbookViewId="0">
      <selection activeCell="AL15" sqref="AL15"/>
    </sheetView>
  </sheetViews>
  <sheetFormatPr defaultRowHeight="12.75" x14ac:dyDescent="0.2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Yrist</cp:lastModifiedBy>
  <cp:lastPrinted>2019-12-02T12:19:33Z</cp:lastPrinted>
  <dcterms:created xsi:type="dcterms:W3CDTF">1996-10-08T23:32:33Z</dcterms:created>
  <dcterms:modified xsi:type="dcterms:W3CDTF">2023-08-29T12:13:15Z</dcterms:modified>
</cp:coreProperties>
</file>