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211"/>
  </bookViews>
  <sheets>
    <sheet name="2017год план" sheetId="1" r:id="rId1"/>
    <sheet name="листок" sheetId="2" r:id="rId2"/>
    <sheet name="Лист3" sheetId="3" r:id="rId3"/>
  </sheets>
  <definedNames>
    <definedName name="Excel_BuiltIn_Print_Area_1">'2017год план'!$A$1:$F$155</definedName>
    <definedName name="_xlnm.Print_Titles" localSheetId="0">'2017год план'!$11:$12</definedName>
    <definedName name="_xlnm.Print_Area" localSheetId="0">'2017год план'!$A$1:$H$157</definedName>
  </definedNames>
  <calcPr calcId="125725"/>
</workbook>
</file>

<file path=xl/calcChain.xml><?xml version="1.0" encoding="utf-8"?>
<calcChain xmlns="http://schemas.openxmlformats.org/spreadsheetml/2006/main">
  <c r="F102" i="1"/>
  <c r="F94"/>
  <c r="F99"/>
  <c r="H155"/>
  <c r="F155"/>
  <c r="H153"/>
  <c r="H152"/>
  <c r="H150"/>
  <c r="H148"/>
  <c r="H147"/>
  <c r="H146"/>
  <c r="H145"/>
  <c r="H144"/>
  <c r="H142"/>
  <c r="H141"/>
  <c r="H138"/>
  <c r="H137"/>
  <c r="H135"/>
  <c r="H134"/>
  <c r="H133"/>
  <c r="H131"/>
  <c r="H130"/>
  <c r="H127"/>
  <c r="H126"/>
  <c r="H125"/>
  <c r="H123"/>
  <c r="H121"/>
  <c r="H114"/>
  <c r="H111"/>
  <c r="H104"/>
  <c r="H103"/>
  <c r="H102"/>
  <c r="H99"/>
  <c r="H94"/>
  <c r="H93"/>
  <c r="H92"/>
  <c r="H91"/>
  <c r="H86"/>
  <c r="H85"/>
  <c r="H83"/>
  <c r="H82"/>
  <c r="H81"/>
  <c r="H79"/>
  <c r="H73"/>
  <c r="H72"/>
  <c r="F72"/>
  <c r="F73"/>
  <c r="H70"/>
  <c r="H69"/>
  <c r="H68"/>
  <c r="H66"/>
  <c r="H65"/>
  <c r="H64"/>
  <c r="H62"/>
  <c r="H53"/>
  <c r="H52"/>
  <c r="H50"/>
  <c r="H49"/>
  <c r="H48"/>
  <c r="F48"/>
  <c r="F49"/>
  <c r="H46"/>
  <c r="H42"/>
  <c r="H40"/>
  <c r="H38"/>
  <c r="H37"/>
  <c r="H36"/>
  <c r="H35"/>
  <c r="H25"/>
  <c r="H24"/>
  <c r="H22"/>
  <c r="H21"/>
  <c r="H20"/>
  <c r="H19"/>
  <c r="H18"/>
  <c r="H17"/>
  <c r="H16"/>
  <c r="H15"/>
  <c r="H14"/>
  <c r="H13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4"/>
  <c r="F24"/>
  <c r="D25"/>
  <c r="F25"/>
  <c r="D30"/>
  <c r="F30"/>
  <c r="D31"/>
  <c r="F31"/>
  <c r="D32"/>
  <c r="F32"/>
  <c r="D33"/>
  <c r="F33"/>
  <c r="D34"/>
  <c r="F34"/>
  <c r="D35"/>
  <c r="F35"/>
  <c r="D36"/>
  <c r="F36"/>
  <c r="D37"/>
  <c r="F37"/>
  <c r="D38"/>
  <c r="F38"/>
  <c r="D40"/>
  <c r="F40"/>
  <c r="D42"/>
  <c r="F42"/>
  <c r="D44"/>
  <c r="D45"/>
  <c r="D46"/>
  <c r="F46"/>
  <c r="D48"/>
  <c r="D49"/>
  <c r="D50"/>
  <c r="F50"/>
  <c r="D52"/>
  <c r="F52"/>
  <c r="D53"/>
  <c r="F53"/>
  <c r="D62"/>
  <c r="D63"/>
  <c r="D64"/>
  <c r="F64"/>
  <c r="D65"/>
  <c r="F65"/>
  <c r="D66"/>
  <c r="F66"/>
  <c r="D67"/>
  <c r="D68"/>
  <c r="F68"/>
  <c r="D69"/>
  <c r="F69"/>
  <c r="D70"/>
  <c r="F70"/>
  <c r="D73"/>
  <c r="D79"/>
  <c r="F79"/>
  <c r="D80"/>
  <c r="D81"/>
  <c r="F81"/>
  <c r="D82"/>
  <c r="F82"/>
  <c r="D83"/>
  <c r="F83"/>
  <c r="D84"/>
  <c r="D85"/>
  <c r="F85"/>
  <c r="D86"/>
  <c r="F86"/>
  <c r="D87"/>
  <c r="D90"/>
  <c r="D91"/>
  <c r="F91"/>
  <c r="D92"/>
  <c r="F92"/>
  <c r="D93"/>
  <c r="F93"/>
  <c r="D99"/>
  <c r="D100"/>
  <c r="D102"/>
  <c r="D104"/>
  <c r="F104"/>
  <c r="D111"/>
  <c r="F111"/>
  <c r="D113"/>
  <c r="D114"/>
  <c r="F114"/>
  <c r="D118"/>
  <c r="D121"/>
  <c r="F121"/>
  <c r="D123"/>
  <c r="F123"/>
  <c r="D125"/>
  <c r="F125"/>
  <c r="D126"/>
  <c r="F126"/>
  <c r="D127"/>
  <c r="F127"/>
  <c r="D128"/>
  <c r="D130"/>
  <c r="F130"/>
  <c r="D131"/>
  <c r="F131"/>
  <c r="D133"/>
  <c r="F133"/>
  <c r="D134"/>
  <c r="F134"/>
  <c r="D135"/>
  <c r="F135"/>
  <c r="D137"/>
  <c r="F137"/>
  <c r="D138"/>
  <c r="F138"/>
  <c r="D141"/>
  <c r="F141"/>
  <c r="D142"/>
  <c r="F142"/>
  <c r="D144"/>
  <c r="F144"/>
  <c r="D145"/>
  <c r="F145"/>
  <c r="D146"/>
  <c r="F146"/>
  <c r="D147"/>
  <c r="F147"/>
  <c r="D148"/>
  <c r="F148"/>
  <c r="D150"/>
  <c r="F150"/>
  <c r="D151"/>
  <c r="D153"/>
  <c r="F153"/>
</calcChain>
</file>

<file path=xl/sharedStrings.xml><?xml version="1.0" encoding="utf-8"?>
<sst xmlns="http://schemas.openxmlformats.org/spreadsheetml/2006/main" count="195" uniqueCount="122">
  <si>
    <t xml:space="preserve">                                                                                                 ПРИЛОЖЕНИЕ </t>
  </si>
  <si>
    <t>Показатель, единица измерения</t>
  </si>
  <si>
    <t>отчет</t>
  </si>
  <si>
    <t>Среднегодовая численность постоянного населения – всего,  тыс. чел.</t>
  </si>
  <si>
    <t>Среднедушевой денежный доход на одного жителя, тыс. руб.</t>
  </si>
  <si>
    <t>Численность экономически активного населения, тыс. чел.</t>
  </si>
  <si>
    <t>Численность занятых в экономике, тыс. чел.</t>
  </si>
  <si>
    <t>Номинальная начисленная среднемесячная заработная плата, тыс. руб.</t>
  </si>
  <si>
    <t>Численность занятых в личных подсобных хозяйствах,       тыс. чел.</t>
  </si>
  <si>
    <t>Среднемесячные доходы занятых в личных подсобных хозяйствах, тыс.руб.</t>
  </si>
  <si>
    <t>Численность зарегистрированных безработных, чел.</t>
  </si>
  <si>
    <t>Уровень регистрируемой безработицы, в % к численности трудоспособного населения в трудоспособном возрасте</t>
  </si>
  <si>
    <t>Прибыль прибыльных предприятий, тыс. рублей</t>
  </si>
  <si>
    <t>Убыток предприятий, тыс. руб.</t>
  </si>
  <si>
    <t>Прибыль (убыток) – сальдо,  тыс. руб.</t>
  </si>
  <si>
    <t>Фонд оплаты труда, тыс. руб.</t>
  </si>
  <si>
    <t>Добыча полезных ископаемых (C), тыс.руб</t>
  </si>
  <si>
    <t>х</t>
  </si>
  <si>
    <t>Обрабатывающие производства (D), тыс.руб</t>
  </si>
  <si>
    <t>Производство и распределение электроэнергии, газа и воды (E), тыс.руб</t>
  </si>
  <si>
    <t>Производство основных видов промышленной продукции в натуральном выражении</t>
  </si>
  <si>
    <t>Колбасные изделия, тыс.тонн</t>
  </si>
  <si>
    <t>Консервы овощные, млн.усл.банок</t>
  </si>
  <si>
    <t>Мука, тыс.тонн</t>
  </si>
  <si>
    <t>Макаронные изделия, тонн</t>
  </si>
  <si>
    <t>Хлеб и хлебобулочные изделия, тонн</t>
  </si>
  <si>
    <t>Объем продукции сельского хозяйства всех категорий хозяйств, тыс. руб.</t>
  </si>
  <si>
    <t>в том числе в сельскохозяйственных организациях</t>
  </si>
  <si>
    <t>в том числе в крестьянских (фермерских) хозяйствах и у индивидуальных предпринимателей</t>
  </si>
  <si>
    <t>в том числе в личных подсобных хозяйствах</t>
  </si>
  <si>
    <t>Производство основных видов сельскохозяйственной продукции</t>
  </si>
  <si>
    <t>Зерно (в весе  после доработки), тыс.тонн</t>
  </si>
  <si>
    <t>Рис, тыс. тонн</t>
  </si>
  <si>
    <t>Кукуруза, тыс. тонн</t>
  </si>
  <si>
    <t>Соя, тыс. тонн</t>
  </si>
  <si>
    <t>Сахарная свекла, тыс. тонн</t>
  </si>
  <si>
    <t>Подсолнечник (в весе после доработки), тыс. тонн</t>
  </si>
  <si>
    <t>Картофель - всего, тыс. тонн</t>
  </si>
  <si>
    <t>Овощи - всего, тыс. тонн</t>
  </si>
  <si>
    <t>Плоды и ягоды - всего, тыс. тонн</t>
  </si>
  <si>
    <t>Виноград - всего, тыс. тонн</t>
  </si>
  <si>
    <t xml:space="preserve">Скот и птица (в живом весе)- всего, тыс. тонн </t>
  </si>
  <si>
    <t>Молоко- всего, тыс. тонн</t>
  </si>
  <si>
    <t>Яйца- всего, тыс. штук</t>
  </si>
  <si>
    <t>Улов рыбы в прудовых и других рыбоводных хозяйствах, тыс. тонн</t>
  </si>
  <si>
    <t xml:space="preserve">Численность поголовья сельскохозяйственных животных  </t>
  </si>
  <si>
    <t>Крупный рогатый скот, голов</t>
  </si>
  <si>
    <t>в том числе сельскохозяйственных организаций</t>
  </si>
  <si>
    <t>в том числе крестьянских (фермерских) хозяйств и хозяйств индивидуальных предпринимателей</t>
  </si>
  <si>
    <t>из общего поголовья крупного рогатого скота — коровы, голов</t>
  </si>
  <si>
    <t xml:space="preserve">Свиньи, голов </t>
  </si>
  <si>
    <t>Овцы и козы, голов</t>
  </si>
  <si>
    <t>Птица, тысяч голов</t>
  </si>
  <si>
    <t>Оборот розничной торговли,  тыс. руб.</t>
  </si>
  <si>
    <t>Оборот общественного питания, тыс. руб.</t>
  </si>
  <si>
    <t>Объем платных услуг населению, тыс. руб.</t>
  </si>
  <si>
    <t>Общий объем предоставляемых услуг курортно-туристским комплексом – всего (с учетом объемов малых организаций и физических лиц), тыс. руб.</t>
  </si>
  <si>
    <t>Выпуск товаров и услуг по полному кругу предприятий транспорта, всего, тыс. руб.</t>
  </si>
  <si>
    <t>Выпуск товаров и услуг по полному кругу предприятий связи, всего, тыс. руб.</t>
  </si>
  <si>
    <t>Объем инвестиций в основной капитал за счет всех источников финансирования, тыс. руб.</t>
  </si>
  <si>
    <t>Объем работ, выполненных собственными силами по виду деятельности строительство, тыс. руб.</t>
  </si>
  <si>
    <t>Социальная сфера</t>
  </si>
  <si>
    <t>Численность детей в  дошкольных  образовательных учреждениях, тыс. чел.</t>
  </si>
  <si>
    <t>Численность учащихся в учреждениях:</t>
  </si>
  <si>
    <t>общеобразовательных, тыс. чел.</t>
  </si>
  <si>
    <t>начального профессионального образования, тыс. чел.</t>
  </si>
  <si>
    <t>среднего профессионального образования, тыс. чел.</t>
  </si>
  <si>
    <t>высшего профессионального образования, тыс. чел.</t>
  </si>
  <si>
    <t>Выпуск специалистов учреждениями:</t>
  </si>
  <si>
    <t>Численность обучающихся в первую смену в дневных учреждениях общего образования в % к общему числу обучающихся в этих учреждениях</t>
  </si>
  <si>
    <t>Ввод в эксплуатацию:</t>
  </si>
  <si>
    <t>жилых домов предприятиями всех форм собственности, тыс. кв. м общей площади</t>
  </si>
  <si>
    <t>из общего итога - построенные населением за свой счет и с помощью кредитов, тыс. кв. м общей площади</t>
  </si>
  <si>
    <t>общеобразовательных школ, ученических мест</t>
  </si>
  <si>
    <t>больниц, коек</t>
  </si>
  <si>
    <t>амбулаторно-поликлинических учреждений, посещений в смену</t>
  </si>
  <si>
    <t>Средняя обеспеченность населения площадью жилых квартир (на конец года), кв. м. на чел.</t>
  </si>
  <si>
    <t>Обеспеченность населения учреждениями социально-культурной сферы:</t>
  </si>
  <si>
    <t>больничными койками, коек на 1 тыс. жителей</t>
  </si>
  <si>
    <t xml:space="preserve">амбулаторно-поликлиническими учреждениями, посещений в смену на 1 тыс. населения </t>
  </si>
  <si>
    <t>врачами, чел. на 1 тыс. населения</t>
  </si>
  <si>
    <t>средним медицинским персоналом, чел. на 1 тыс. населения</t>
  </si>
  <si>
    <t>стационарными учреждениями социального обслуживания престарелых и инвалидов, мест на 1 тыс. населения</t>
  </si>
  <si>
    <t>спортивными сооружениям, кв. м. на 1 тыс. населения</t>
  </si>
  <si>
    <t>дошкольными образовательными учреждениями, мест на 1000 детей дошкольного возраста</t>
  </si>
  <si>
    <t>Количество мест в учреждениях дошкольного образования, мест</t>
  </si>
  <si>
    <t>Количество детей дошкольного возраста, находящихся в очереди в учреждения дошкольного образования, чел.</t>
  </si>
  <si>
    <t>Количество больничных коек, единиц</t>
  </si>
  <si>
    <t>Удельный вес населения, занимающегося спортом, %</t>
  </si>
  <si>
    <t>Количество организаций, зарегистрированных на территории сельского поселения, единиц</t>
  </si>
  <si>
    <t>в том числе количество организаций государственной формы собственности</t>
  </si>
  <si>
    <t>в том числе количество организаций муниципальной формы собственности</t>
  </si>
  <si>
    <t>в том числе количество организаций частной формы собственности</t>
  </si>
  <si>
    <t>Количество индивидуальных предпринимателей, единиц</t>
  </si>
  <si>
    <t>Малый бизнес</t>
  </si>
  <si>
    <t>Количество субъектов малого предпринимательства в расчете на 1000 человек населения, единиц</t>
  </si>
  <si>
    <t>Доля среднесписочной численности работников (без внешних совместителей) малых предприятий в среднесписочной численности работников (без внешних совместителей) всех предприятий и организаций, %</t>
  </si>
  <si>
    <t>Общий объем расходов бюджета поселения на развитие и поддержку малого предпринимательства в расчете на одно малое предприятие (в рамках муниципальной целевой программы), рублей</t>
  </si>
  <si>
    <t>Инфраструктурная обеспеченность населения</t>
  </si>
  <si>
    <t>Протяженность освещенных улиц, км.</t>
  </si>
  <si>
    <t>Протяженность водопроводных сетей, км.</t>
  </si>
  <si>
    <t>Протяженность канализационных сетей, км.</t>
  </si>
  <si>
    <t>Протяженность автомобильных дорог местного значения, км.</t>
  </si>
  <si>
    <t>в том числе с твердым порытием</t>
  </si>
  <si>
    <t>Удельный вес газифицированных квартир (домовладений) от общего количества квартир (домовладений), %</t>
  </si>
  <si>
    <t>Обеспеченность населения объектами розничной торговли, кв. м. на 1 тыс. населения</t>
  </si>
  <si>
    <t>Обеспеченность населения объектами общественного питания, кв. м. на 1 тыс. населения</t>
  </si>
  <si>
    <t>Благоустройство</t>
  </si>
  <si>
    <t>Протяженность отремонтированных автомобильных дорог местного значения с твердым покрытием, км.</t>
  </si>
  <si>
    <t>Протяженность отремонтированных тротуаров, км.</t>
  </si>
  <si>
    <t>Количество высаженных зеленых насаждений, шт.</t>
  </si>
  <si>
    <t>Количество установленных светильников наружного освещения, шт.</t>
  </si>
  <si>
    <t>Окружающая среда</t>
  </si>
  <si>
    <t>Степень загрязнения атмосферного воздуха (уровень превышения предельно допустимой концентрации вредных веществ в воздухе), %</t>
  </si>
  <si>
    <t xml:space="preserve">  Начальник отдела учета и отчетности                                                                                           Г.Н.Колодко.</t>
  </si>
  <si>
    <t xml:space="preserve"> Прогноз социально-экономического развития Кубанскостепного сельского поселения Каневского района на 2020 год</t>
  </si>
  <si>
    <t>2019г. в % к 2018 г.</t>
  </si>
  <si>
    <t xml:space="preserve">                                                                                                                                                                                             </t>
  </si>
  <si>
    <t>прогноз</t>
  </si>
  <si>
    <t>2021 г. в % к 2020 г.</t>
  </si>
  <si>
    <t>2022 прогноз</t>
  </si>
  <si>
    <t>2022 год в % к 2021 году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</si>
</sst>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4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7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3">
    <xf numFmtId="0" fontId="0" fillId="0" borderId="0" xfId="0"/>
    <xf numFmtId="0" fontId="18" fillId="0" borderId="0" xfId="0" applyFont="1" applyFill="1"/>
    <xf numFmtId="0" fontId="18" fillId="24" borderId="0" xfId="0" applyFont="1" applyFill="1"/>
    <xf numFmtId="0" fontId="18" fillId="0" borderId="0" xfId="0" applyFont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0" fontId="18" fillId="24" borderId="12" xfId="0" applyFont="1" applyFill="1" applyBorder="1" applyAlignment="1">
      <alignment horizontal="center"/>
    </xf>
    <xf numFmtId="0" fontId="18" fillId="25" borderId="0" xfId="0" applyFont="1" applyFill="1"/>
    <xf numFmtId="0" fontId="18" fillId="0" borderId="13" xfId="0" applyFont="1" applyFill="1" applyBorder="1" applyAlignment="1">
      <alignment vertical="center" wrapText="1"/>
    </xf>
    <xf numFmtId="2" fontId="20" fillId="24" borderId="14" xfId="0" applyNumberFormat="1" applyFont="1" applyFill="1" applyBorder="1"/>
    <xf numFmtId="2" fontId="18" fillId="24" borderId="14" xfId="0" applyNumberFormat="1" applyFont="1" applyFill="1" applyBorder="1"/>
    <xf numFmtId="2" fontId="18" fillId="24" borderId="15" xfId="0" applyNumberFormat="1" applyFont="1" applyFill="1" applyBorder="1"/>
    <xf numFmtId="0" fontId="18" fillId="0" borderId="16" xfId="0" applyFont="1" applyFill="1" applyBorder="1" applyAlignment="1">
      <alignment vertical="center" wrapText="1"/>
    </xf>
    <xf numFmtId="2" fontId="20" fillId="24" borderId="17" xfId="0" applyNumberFormat="1" applyFont="1" applyFill="1" applyBorder="1"/>
    <xf numFmtId="0" fontId="20" fillId="24" borderId="17" xfId="0" applyFont="1" applyFill="1" applyBorder="1"/>
    <xf numFmtId="0" fontId="18" fillId="0" borderId="18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wrapText="1"/>
    </xf>
    <xf numFmtId="0" fontId="18" fillId="24" borderId="16" xfId="0" applyFont="1" applyFill="1" applyBorder="1" applyAlignment="1">
      <alignment wrapText="1"/>
    </xf>
    <xf numFmtId="0" fontId="20" fillId="24" borderId="19" xfId="0" applyFont="1" applyFill="1" applyBorder="1"/>
    <xf numFmtId="0" fontId="18" fillId="0" borderId="18" xfId="0" applyFont="1" applyFill="1" applyBorder="1"/>
    <xf numFmtId="0" fontId="20" fillId="24" borderId="19" xfId="0" applyFont="1" applyFill="1" applyBorder="1" applyAlignment="1">
      <alignment horizontal="right"/>
    </xf>
    <xf numFmtId="2" fontId="18" fillId="24" borderId="14" xfId="0" applyNumberFormat="1" applyFont="1" applyFill="1" applyBorder="1" applyAlignment="1">
      <alignment horizontal="right"/>
    </xf>
    <xf numFmtId="2" fontId="18" fillId="24" borderId="15" xfId="0" applyNumberFormat="1" applyFont="1" applyFill="1" applyBorder="1" applyAlignment="1">
      <alignment horizontal="right"/>
    </xf>
    <xf numFmtId="0" fontId="20" fillId="0" borderId="18" xfId="0" applyFont="1" applyFill="1" applyBorder="1" applyAlignment="1">
      <alignment horizontal="center" vertical="center" wrapText="1"/>
    </xf>
    <xf numFmtId="164" fontId="20" fillId="24" borderId="19" xfId="0" applyNumberFormat="1" applyFont="1" applyFill="1" applyBorder="1"/>
    <xf numFmtId="2" fontId="20" fillId="24" borderId="19" xfId="0" applyNumberFormat="1" applyFont="1" applyFill="1" applyBorder="1"/>
    <xf numFmtId="0" fontId="18" fillId="0" borderId="18" xfId="0" applyFont="1" applyFill="1" applyBorder="1" applyAlignment="1">
      <alignment horizontal="left" vertical="center" wrapText="1"/>
    </xf>
    <xf numFmtId="2" fontId="18" fillId="0" borderId="15" xfId="0" applyNumberFormat="1" applyFont="1" applyFill="1" applyBorder="1"/>
    <xf numFmtId="0" fontId="18" fillId="0" borderId="18" xfId="0" applyFont="1" applyFill="1" applyBorder="1" applyAlignment="1">
      <alignment horizontal="left" vertical="center" wrapText="1" indent="1"/>
    </xf>
    <xf numFmtId="165" fontId="20" fillId="24" borderId="19" xfId="0" applyNumberFormat="1" applyFont="1" applyFill="1" applyBorder="1"/>
    <xf numFmtId="0" fontId="18" fillId="24" borderId="18" xfId="0" applyFont="1" applyFill="1" applyBorder="1" applyAlignment="1">
      <alignment horizontal="left" vertical="center" wrapText="1"/>
    </xf>
    <xf numFmtId="0" fontId="18" fillId="24" borderId="18" xfId="0" applyFont="1" applyFill="1" applyBorder="1" applyAlignment="1">
      <alignment horizontal="left" vertical="center" wrapText="1" indent="1"/>
    </xf>
    <xf numFmtId="164" fontId="20" fillId="24" borderId="19" xfId="0" applyNumberFormat="1" applyFont="1" applyFill="1" applyBorder="1" applyAlignment="1">
      <alignment horizontal="right"/>
    </xf>
    <xf numFmtId="0" fontId="20" fillId="0" borderId="19" xfId="0" applyFont="1" applyFill="1" applyBorder="1"/>
    <xf numFmtId="2" fontId="18" fillId="0" borderId="14" xfId="0" applyNumberFormat="1" applyFont="1" applyFill="1" applyBorder="1"/>
    <xf numFmtId="0" fontId="21" fillId="0" borderId="19" xfId="0" applyFont="1" applyFill="1" applyBorder="1"/>
    <xf numFmtId="2" fontId="22" fillId="0" borderId="14" xfId="0" applyNumberFormat="1" applyFont="1" applyFill="1" applyBorder="1"/>
    <xf numFmtId="2" fontId="22" fillId="0" borderId="15" xfId="0" applyNumberFormat="1" applyFont="1" applyFill="1" applyBorder="1"/>
    <xf numFmtId="0" fontId="18" fillId="0" borderId="18" xfId="0" applyFont="1" applyFill="1" applyBorder="1" applyAlignment="1">
      <alignment horizontal="left" vertical="center" wrapText="1" indent="3"/>
    </xf>
    <xf numFmtId="0" fontId="18" fillId="0" borderId="18" xfId="0" applyFont="1" applyFill="1" applyBorder="1" applyAlignment="1">
      <alignment horizontal="left" vertical="center" wrapText="1" indent="5"/>
    </xf>
    <xf numFmtId="1" fontId="21" fillId="0" borderId="19" xfId="0" applyNumberFormat="1" applyFont="1" applyFill="1" applyBorder="1"/>
    <xf numFmtId="165" fontId="21" fillId="0" borderId="19" xfId="0" applyNumberFormat="1" applyFont="1" applyFill="1" applyBorder="1"/>
    <xf numFmtId="0" fontId="21" fillId="24" borderId="19" xfId="0" applyFont="1" applyFill="1" applyBorder="1"/>
    <xf numFmtId="2" fontId="22" fillId="24" borderId="14" xfId="0" applyNumberFormat="1" applyFont="1" applyFill="1" applyBorder="1"/>
    <xf numFmtId="2" fontId="22" fillId="24" borderId="15" xfId="0" applyNumberFormat="1" applyFont="1" applyFill="1" applyBorder="1"/>
    <xf numFmtId="0" fontId="21" fillId="0" borderId="19" xfId="0" applyFont="1" applyFill="1" applyBorder="1" applyAlignment="1">
      <alignment horizontal="right"/>
    </xf>
    <xf numFmtId="2" fontId="22" fillId="0" borderId="14" xfId="0" applyNumberFormat="1" applyFont="1" applyFill="1" applyBorder="1" applyAlignment="1">
      <alignment horizontal="right"/>
    </xf>
    <xf numFmtId="2" fontId="22" fillId="0" borderId="15" xfId="0" applyNumberFormat="1" applyFont="1" applyFill="1" applyBorder="1" applyAlignment="1">
      <alignment horizontal="right"/>
    </xf>
    <xf numFmtId="0" fontId="18" fillId="24" borderId="18" xfId="0" applyFont="1" applyFill="1" applyBorder="1" applyAlignment="1">
      <alignment wrapText="1"/>
    </xf>
    <xf numFmtId="0" fontId="21" fillId="24" borderId="19" xfId="0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2" fontId="22" fillId="24" borderId="15" xfId="0" applyNumberFormat="1" applyFont="1" applyFill="1" applyBorder="1" applyAlignment="1">
      <alignment horizontal="right"/>
    </xf>
    <xf numFmtId="0" fontId="20" fillId="24" borderId="18" xfId="0" applyFont="1" applyFill="1" applyBorder="1" applyAlignment="1">
      <alignment horizontal="center" vertical="center" wrapText="1"/>
    </xf>
    <xf numFmtId="0" fontId="18" fillId="24" borderId="18" xfId="0" applyFont="1" applyFill="1" applyBorder="1" applyAlignment="1">
      <alignment vertical="center" wrapText="1"/>
    </xf>
    <xf numFmtId="2" fontId="20" fillId="24" borderId="14" xfId="0" applyNumberFormat="1" applyFont="1" applyFill="1" applyBorder="1" applyAlignment="1">
      <alignment horizontal="right"/>
    </xf>
    <xf numFmtId="2" fontId="20" fillId="24" borderId="15" xfId="0" applyNumberFormat="1" applyFont="1" applyFill="1" applyBorder="1" applyAlignment="1">
      <alignment horizontal="right"/>
    </xf>
    <xf numFmtId="0" fontId="18" fillId="0" borderId="20" xfId="0" applyFont="1" applyFill="1" applyBorder="1" applyAlignment="1">
      <alignment vertical="center" wrapText="1"/>
    </xf>
    <xf numFmtId="0" fontId="20" fillId="24" borderId="21" xfId="0" applyFont="1" applyFill="1" applyBorder="1"/>
    <xf numFmtId="0" fontId="20" fillId="24" borderId="21" xfId="0" applyFont="1" applyFill="1" applyBorder="1" applyAlignment="1">
      <alignment horizontal="right"/>
    </xf>
    <xf numFmtId="0" fontId="20" fillId="24" borderId="0" xfId="0" applyFont="1" applyFill="1"/>
    <xf numFmtId="0" fontId="18" fillId="24" borderId="0" xfId="0" applyFont="1" applyFill="1" applyBorder="1" applyAlignment="1">
      <alignment horizontal="right"/>
    </xf>
    <xf numFmtId="164" fontId="18" fillId="24" borderId="15" xfId="0" applyNumberFormat="1" applyFont="1" applyFill="1" applyBorder="1"/>
    <xf numFmtId="1" fontId="18" fillId="24" borderId="15" xfId="0" applyNumberFormat="1" applyFont="1" applyFill="1" applyBorder="1"/>
    <xf numFmtId="1" fontId="18" fillId="24" borderId="15" xfId="0" applyNumberFormat="1" applyFont="1" applyFill="1" applyBorder="1" applyAlignment="1">
      <alignment horizontal="right"/>
    </xf>
    <xf numFmtId="0" fontId="18" fillId="24" borderId="1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vertical="center" wrapText="1"/>
    </xf>
    <xf numFmtId="0" fontId="18" fillId="24" borderId="0" xfId="0" applyFont="1" applyFill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3"/>
  <sheetViews>
    <sheetView tabSelected="1" view="pageBreakPreview" zoomScaleNormal="72" workbookViewId="0">
      <selection activeCell="C17" sqref="C17"/>
    </sheetView>
  </sheetViews>
  <sheetFormatPr defaultRowHeight="15.75"/>
  <cols>
    <col min="1" max="1" width="56.28515625" style="1" customWidth="1"/>
    <col min="2" max="2" width="11.140625" style="2" hidden="1" customWidth="1"/>
    <col min="3" max="3" width="10.140625" style="2" customWidth="1"/>
    <col min="4" max="4" width="12.42578125" style="2" hidden="1" customWidth="1"/>
    <col min="5" max="5" width="11.85546875" style="2" customWidth="1"/>
    <col min="6" max="6" width="13" style="2" customWidth="1"/>
    <col min="7" max="7" width="11" style="2" customWidth="1"/>
    <col min="8" max="8" width="11.28515625" style="2" customWidth="1"/>
    <col min="9" max="16384" width="9.140625" style="3"/>
  </cols>
  <sheetData>
    <row r="1" spans="1:11" ht="15.6" customHeight="1">
      <c r="A1" s="70"/>
      <c r="B1" s="70"/>
      <c r="C1" s="70"/>
      <c r="D1" s="70"/>
      <c r="E1" s="70"/>
      <c r="F1" s="70"/>
      <c r="G1" s="4"/>
      <c r="H1" s="4"/>
    </row>
    <row r="2" spans="1:11" ht="16.5" customHeight="1">
      <c r="A2" s="70" t="s">
        <v>0</v>
      </c>
      <c r="B2" s="70"/>
      <c r="C2" s="70"/>
      <c r="D2" s="70"/>
      <c r="E2" s="70"/>
      <c r="F2" s="70"/>
      <c r="G2" s="4"/>
      <c r="H2" s="4"/>
    </row>
    <row r="3" spans="1:11" ht="10.35" hidden="1" customHeight="1">
      <c r="A3" s="5"/>
      <c r="B3" s="5"/>
      <c r="C3" s="5"/>
      <c r="D3" s="5"/>
      <c r="E3" s="5"/>
      <c r="F3" s="5"/>
      <c r="G3" s="5"/>
      <c r="H3" s="5"/>
    </row>
    <row r="4" spans="1:11" hidden="1">
      <c r="A4" s="5"/>
      <c r="B4" s="5"/>
      <c r="C4" s="5"/>
      <c r="D4" s="5"/>
      <c r="E4" s="5"/>
      <c r="F4" s="5"/>
      <c r="G4" s="5"/>
      <c r="H4" s="5"/>
    </row>
    <row r="5" spans="1:11" hidden="1">
      <c r="A5" s="5"/>
      <c r="B5" s="5"/>
      <c r="C5" s="5"/>
      <c r="D5" s="5"/>
      <c r="E5" s="5"/>
      <c r="F5" s="5"/>
      <c r="G5" s="5"/>
      <c r="H5" s="5"/>
    </row>
    <row r="6" spans="1:11" hidden="1">
      <c r="A6" s="5"/>
      <c r="B6" s="5"/>
      <c r="C6" s="5"/>
      <c r="D6" s="5"/>
      <c r="E6" s="5"/>
      <c r="F6" s="5"/>
      <c r="G6" s="5"/>
      <c r="H6" s="5"/>
    </row>
    <row r="7" spans="1:11" ht="10.35" customHeight="1">
      <c r="A7" s="5"/>
      <c r="B7" s="5"/>
      <c r="C7" s="5"/>
      <c r="D7" s="5"/>
      <c r="E7" s="5"/>
      <c r="F7" s="5"/>
      <c r="G7" s="5"/>
      <c r="H7" s="5"/>
    </row>
    <row r="8" spans="1:11" hidden="1">
      <c r="A8" s="5"/>
      <c r="B8" s="5"/>
      <c r="C8" s="5"/>
      <c r="D8" s="5"/>
      <c r="E8" s="5"/>
      <c r="F8" s="5"/>
      <c r="G8" s="5"/>
      <c r="H8" s="5"/>
    </row>
    <row r="9" spans="1:11" ht="30" customHeight="1">
      <c r="A9" s="71" t="s">
        <v>115</v>
      </c>
      <c r="B9" s="71"/>
      <c r="C9" s="71"/>
      <c r="D9" s="71"/>
      <c r="E9" s="71"/>
      <c r="F9" s="71"/>
      <c r="G9" s="6"/>
      <c r="H9" s="6"/>
    </row>
    <row r="10" spans="1:11" ht="16.5" thickBot="1"/>
    <row r="11" spans="1:11" ht="12.95" customHeight="1">
      <c r="A11" s="72" t="s">
        <v>1</v>
      </c>
      <c r="B11" s="7">
        <v>2017</v>
      </c>
      <c r="C11" s="8">
        <v>2020</v>
      </c>
      <c r="D11" s="67" t="s">
        <v>116</v>
      </c>
      <c r="E11" s="9">
        <v>2021</v>
      </c>
      <c r="F11" s="67" t="s">
        <v>119</v>
      </c>
      <c r="G11" s="67" t="s">
        <v>120</v>
      </c>
      <c r="H11" s="67" t="s">
        <v>121</v>
      </c>
      <c r="K11" s="10"/>
    </row>
    <row r="12" spans="1:11" ht="24" customHeight="1" thickBot="1">
      <c r="A12" s="72"/>
      <c r="B12" s="7" t="s">
        <v>2</v>
      </c>
      <c r="C12" s="7" t="s">
        <v>118</v>
      </c>
      <c r="D12" s="67"/>
      <c r="E12" s="8" t="s">
        <v>118</v>
      </c>
      <c r="F12" s="67"/>
      <c r="G12" s="67"/>
      <c r="H12" s="67"/>
    </row>
    <row r="13" spans="1:11" ht="27.75" customHeight="1" thickBot="1">
      <c r="A13" s="11" t="s">
        <v>3</v>
      </c>
      <c r="B13" s="12">
        <v>1.8</v>
      </c>
      <c r="C13" s="12">
        <v>1.91</v>
      </c>
      <c r="D13" s="13">
        <f t="shared" ref="D13:D22" si="0">C13/B13*100</f>
        <v>106.11111111111111</v>
      </c>
      <c r="E13" s="14">
        <v>1.92</v>
      </c>
      <c r="F13" s="14">
        <f t="shared" ref="F13:F22" si="1">E13/C13*100</f>
        <v>100.52356020942408</v>
      </c>
      <c r="G13" s="14">
        <v>1.93</v>
      </c>
      <c r="H13" s="14">
        <f t="shared" ref="H13:H22" si="2">AVERAGE(G13/E13*100)</f>
        <v>100.52083333333333</v>
      </c>
    </row>
    <row r="14" spans="1:11" ht="32.25" thickBot="1">
      <c r="A14" s="15" t="s">
        <v>4</v>
      </c>
      <c r="B14" s="16">
        <v>19</v>
      </c>
      <c r="C14" s="17">
        <v>20.2</v>
      </c>
      <c r="D14" s="13">
        <f t="shared" si="0"/>
        <v>106.31578947368421</v>
      </c>
      <c r="E14" s="14">
        <v>20.3</v>
      </c>
      <c r="F14" s="14">
        <f t="shared" si="1"/>
        <v>100.4950495049505</v>
      </c>
      <c r="G14" s="14">
        <v>20.5</v>
      </c>
      <c r="H14" s="14">
        <f t="shared" si="2"/>
        <v>100.98522167487684</v>
      </c>
    </row>
    <row r="15" spans="1:11" ht="32.25" thickBot="1">
      <c r="A15" s="15" t="s">
        <v>5</v>
      </c>
      <c r="B15" s="17">
        <v>1.2</v>
      </c>
      <c r="C15" s="17">
        <v>1.1000000000000001</v>
      </c>
      <c r="D15" s="13">
        <f t="shared" si="0"/>
        <v>91.666666666666671</v>
      </c>
      <c r="E15" s="14">
        <v>1.2</v>
      </c>
      <c r="F15" s="14">
        <f t="shared" si="1"/>
        <v>109.09090909090908</v>
      </c>
      <c r="G15" s="14">
        <v>1.25</v>
      </c>
      <c r="H15" s="14">
        <f t="shared" si="2"/>
        <v>104.16666666666667</v>
      </c>
    </row>
    <row r="16" spans="1:11" ht="16.5" thickBot="1">
      <c r="A16" s="15" t="s">
        <v>6</v>
      </c>
      <c r="B16" s="17">
        <v>1.2</v>
      </c>
      <c r="C16" s="17">
        <v>0.6</v>
      </c>
      <c r="D16" s="13">
        <f t="shared" si="0"/>
        <v>50</v>
      </c>
      <c r="E16" s="14">
        <v>0.65</v>
      </c>
      <c r="F16" s="14">
        <f t="shared" si="1"/>
        <v>108.33333333333334</v>
      </c>
      <c r="G16" s="14">
        <v>0.7</v>
      </c>
      <c r="H16" s="14">
        <f t="shared" si="2"/>
        <v>107.69230769230769</v>
      </c>
    </row>
    <row r="17" spans="1:12" ht="28.5" customHeight="1" thickBot="1">
      <c r="A17" s="18" t="s">
        <v>7</v>
      </c>
      <c r="B17" s="17">
        <v>36.700000000000003</v>
      </c>
      <c r="C17" s="17">
        <v>21.5</v>
      </c>
      <c r="D17" s="13">
        <f t="shared" si="0"/>
        <v>58.583106267029969</v>
      </c>
      <c r="E17" s="14">
        <v>23</v>
      </c>
      <c r="F17" s="14">
        <f t="shared" si="1"/>
        <v>106.9767441860465</v>
      </c>
      <c r="G17" s="14">
        <v>25</v>
      </c>
      <c r="H17" s="14">
        <f t="shared" si="2"/>
        <v>108.69565217391303</v>
      </c>
    </row>
    <row r="18" spans="1:12" ht="28.5" customHeight="1" thickBot="1">
      <c r="A18" s="18" t="s">
        <v>8</v>
      </c>
      <c r="B18" s="16">
        <v>1.1000000000000001</v>
      </c>
      <c r="C18" s="17">
        <v>0.5</v>
      </c>
      <c r="D18" s="13">
        <f t="shared" si="0"/>
        <v>45.454545454545453</v>
      </c>
      <c r="E18" s="14">
        <v>0.6</v>
      </c>
      <c r="F18" s="14">
        <f t="shared" si="1"/>
        <v>120</v>
      </c>
      <c r="G18" s="14">
        <v>0.6</v>
      </c>
      <c r="H18" s="14">
        <f t="shared" si="2"/>
        <v>100</v>
      </c>
    </row>
    <row r="19" spans="1:12" ht="28.5" customHeight="1" thickBot="1">
      <c r="A19" s="19" t="s">
        <v>9</v>
      </c>
      <c r="B19" s="17">
        <v>16.2</v>
      </c>
      <c r="C19" s="17">
        <v>17.5</v>
      </c>
      <c r="D19" s="13">
        <f t="shared" si="0"/>
        <v>108.02469135802471</v>
      </c>
      <c r="E19" s="14">
        <v>18.3</v>
      </c>
      <c r="F19" s="14">
        <f t="shared" si="1"/>
        <v>104.57142857142858</v>
      </c>
      <c r="G19" s="14">
        <v>19.5</v>
      </c>
      <c r="H19" s="14">
        <f t="shared" si="2"/>
        <v>106.55737704918032</v>
      </c>
    </row>
    <row r="20" spans="1:12" ht="16.5" thickBot="1">
      <c r="A20" s="20" t="s">
        <v>10</v>
      </c>
      <c r="B20" s="17">
        <v>6</v>
      </c>
      <c r="C20" s="17">
        <v>3</v>
      </c>
      <c r="D20" s="13">
        <f t="shared" si="0"/>
        <v>50</v>
      </c>
      <c r="E20" s="65">
        <v>3</v>
      </c>
      <c r="F20" s="14">
        <f t="shared" si="1"/>
        <v>100</v>
      </c>
      <c r="G20" s="65">
        <v>3</v>
      </c>
      <c r="H20" s="65">
        <f t="shared" si="2"/>
        <v>100</v>
      </c>
    </row>
    <row r="21" spans="1:12" ht="35.25" customHeight="1" thickBot="1">
      <c r="A21" s="15" t="s">
        <v>11</v>
      </c>
      <c r="B21" s="16">
        <v>0.06</v>
      </c>
      <c r="C21" s="17">
        <v>0.03</v>
      </c>
      <c r="D21" s="13">
        <f t="shared" si="0"/>
        <v>50</v>
      </c>
      <c r="E21" s="14">
        <v>0.03</v>
      </c>
      <c r="F21" s="14">
        <f t="shared" si="1"/>
        <v>100</v>
      </c>
      <c r="G21" s="14">
        <v>0.03</v>
      </c>
      <c r="H21" s="14">
        <f t="shared" si="2"/>
        <v>100</v>
      </c>
    </row>
    <row r="22" spans="1:12" ht="16.5" thickBot="1">
      <c r="A22" s="18" t="s">
        <v>12</v>
      </c>
      <c r="B22" s="21">
        <v>45</v>
      </c>
      <c r="C22" s="21">
        <v>99150</v>
      </c>
      <c r="D22" s="13">
        <f t="shared" si="0"/>
        <v>220333.33333333334</v>
      </c>
      <c r="E22" s="14">
        <v>101600</v>
      </c>
      <c r="F22" s="14">
        <f t="shared" si="1"/>
        <v>102.47100353000505</v>
      </c>
      <c r="G22" s="14">
        <v>104600</v>
      </c>
      <c r="H22" s="14">
        <f t="shared" si="2"/>
        <v>102.95275590551181</v>
      </c>
    </row>
    <row r="23" spans="1:12" ht="16.5" thickBot="1">
      <c r="A23" s="18" t="s">
        <v>13</v>
      </c>
      <c r="B23" s="21">
        <v>0</v>
      </c>
      <c r="C23" s="21">
        <v>0</v>
      </c>
      <c r="D23" s="13"/>
      <c r="E23" s="14"/>
      <c r="F23" s="14"/>
      <c r="G23" s="14"/>
      <c r="H23" s="14"/>
    </row>
    <row r="24" spans="1:12" ht="16.5" thickBot="1">
      <c r="A24" s="18" t="s">
        <v>14</v>
      </c>
      <c r="B24" s="21">
        <v>27.1</v>
      </c>
      <c r="C24" s="21">
        <v>97600</v>
      </c>
      <c r="D24" s="13">
        <f>C24/B24*100</f>
        <v>360147.60147601471</v>
      </c>
      <c r="E24" s="14">
        <v>99300</v>
      </c>
      <c r="F24" s="14">
        <f>E24/C24*100</f>
        <v>101.74180327868851</v>
      </c>
      <c r="G24" s="14">
        <v>102500</v>
      </c>
      <c r="H24" s="14">
        <f>AVERAGE(G24/E24*100)</f>
        <v>103.22255790533737</v>
      </c>
    </row>
    <row r="25" spans="1:12" ht="16.5" thickBot="1">
      <c r="A25" s="18" t="s">
        <v>15</v>
      </c>
      <c r="B25" s="21">
        <v>54.3</v>
      </c>
      <c r="C25" s="21">
        <v>147600</v>
      </c>
      <c r="D25" s="13">
        <f>C25/B25*100</f>
        <v>271823.20441988949</v>
      </c>
      <c r="E25" s="14">
        <v>153200</v>
      </c>
      <c r="F25" s="14">
        <f>E25/C25*100</f>
        <v>103.7940379403794</v>
      </c>
      <c r="G25" s="14">
        <v>159200</v>
      </c>
      <c r="H25" s="14">
        <f>AVERAGE(G25/E25*100)</f>
        <v>103.91644908616189</v>
      </c>
    </row>
    <row r="26" spans="1:12" ht="16.5" thickBot="1">
      <c r="A26" s="22" t="s">
        <v>16</v>
      </c>
      <c r="B26" s="21">
        <v>0</v>
      </c>
      <c r="C26" s="23">
        <v>0</v>
      </c>
      <c r="D26" s="24" t="s">
        <v>17</v>
      </c>
      <c r="E26" s="25"/>
      <c r="F26" s="25" t="s">
        <v>17</v>
      </c>
      <c r="G26" s="25"/>
      <c r="H26" s="25"/>
    </row>
    <row r="27" spans="1:12" ht="14.25" customHeight="1" thickBot="1">
      <c r="A27" s="22" t="s">
        <v>18</v>
      </c>
      <c r="B27" s="21"/>
      <c r="C27" s="21"/>
      <c r="D27" s="13"/>
      <c r="E27" s="14"/>
      <c r="F27" s="14"/>
      <c r="G27" s="14"/>
      <c r="H27" s="14"/>
      <c r="L27" s="1"/>
    </row>
    <row r="28" spans="1:12" ht="27.75" customHeight="1" thickBot="1">
      <c r="A28" s="19" t="s">
        <v>19</v>
      </c>
      <c r="B28" s="21"/>
      <c r="C28" s="21"/>
      <c r="D28" s="13"/>
      <c r="E28" s="14"/>
      <c r="F28" s="14"/>
      <c r="G28" s="14"/>
      <c r="H28" s="14"/>
    </row>
    <row r="29" spans="1:12" ht="27.75" customHeight="1" thickBot="1">
      <c r="A29" s="26" t="s">
        <v>20</v>
      </c>
      <c r="B29" s="21"/>
      <c r="C29" s="21"/>
      <c r="D29" s="13"/>
      <c r="E29" s="14"/>
      <c r="F29" s="14"/>
      <c r="G29" s="14"/>
      <c r="H29" s="14"/>
    </row>
    <row r="30" spans="1:12" ht="12.75" hidden="1" customHeight="1">
      <c r="A30" s="18" t="s">
        <v>21</v>
      </c>
      <c r="B30" s="27">
        <v>5.0000000000000001E-3</v>
      </c>
      <c r="C30" s="27">
        <v>5.0000000000000001E-3</v>
      </c>
      <c r="D30" s="13">
        <f t="shared" ref="D30:D38" si="3">C30/B30*100</f>
        <v>100</v>
      </c>
      <c r="E30" s="14"/>
      <c r="F30" s="14">
        <f t="shared" ref="F30:F38" si="4">E30/C30*100</f>
        <v>0</v>
      </c>
      <c r="G30" s="14"/>
      <c r="H30" s="14"/>
    </row>
    <row r="31" spans="1:12" ht="12.75" hidden="1" customHeight="1">
      <c r="A31" s="18" t="s">
        <v>22</v>
      </c>
      <c r="B31" s="28">
        <v>67</v>
      </c>
      <c r="C31" s="28">
        <v>69</v>
      </c>
      <c r="D31" s="13">
        <f t="shared" si="3"/>
        <v>102.98507462686568</v>
      </c>
      <c r="E31" s="14"/>
      <c r="F31" s="14">
        <f t="shared" si="4"/>
        <v>0</v>
      </c>
      <c r="G31" s="14"/>
      <c r="H31" s="14"/>
    </row>
    <row r="32" spans="1:12" ht="12.75" hidden="1" customHeight="1">
      <c r="A32" s="18" t="s">
        <v>23</v>
      </c>
      <c r="B32" s="28">
        <v>5.95</v>
      </c>
      <c r="C32" s="28">
        <v>5.56</v>
      </c>
      <c r="D32" s="13">
        <f t="shared" si="3"/>
        <v>93.445378151260499</v>
      </c>
      <c r="E32" s="14"/>
      <c r="F32" s="14">
        <f t="shared" si="4"/>
        <v>0</v>
      </c>
      <c r="G32" s="14"/>
      <c r="H32" s="14"/>
    </row>
    <row r="33" spans="1:11" ht="12.75" hidden="1" customHeight="1">
      <c r="A33" s="18" t="s">
        <v>24</v>
      </c>
      <c r="B33" s="28">
        <v>14.8</v>
      </c>
      <c r="C33" s="28">
        <v>14</v>
      </c>
      <c r="D33" s="13">
        <f t="shared" si="3"/>
        <v>94.594594594594597</v>
      </c>
      <c r="E33" s="14"/>
      <c r="F33" s="14">
        <f t="shared" si="4"/>
        <v>0</v>
      </c>
      <c r="G33" s="14"/>
      <c r="H33" s="14"/>
    </row>
    <row r="34" spans="1:11" ht="12.75" hidden="1" customHeight="1">
      <c r="A34" s="18" t="s">
        <v>25</v>
      </c>
      <c r="B34" s="28">
        <v>270</v>
      </c>
      <c r="C34" s="28">
        <v>273</v>
      </c>
      <c r="D34" s="13">
        <f t="shared" si="3"/>
        <v>101.11111111111111</v>
      </c>
      <c r="E34" s="14"/>
      <c r="F34" s="14">
        <f t="shared" si="4"/>
        <v>0</v>
      </c>
      <c r="G34" s="14"/>
      <c r="H34" s="14"/>
    </row>
    <row r="35" spans="1:11" ht="32.25" thickBot="1">
      <c r="A35" s="29" t="s">
        <v>26</v>
      </c>
      <c r="B35" s="21">
        <v>26500</v>
      </c>
      <c r="C35" s="21">
        <v>176100.6</v>
      </c>
      <c r="D35" s="13">
        <f t="shared" si="3"/>
        <v>664.53056603773587</v>
      </c>
      <c r="E35" s="30">
        <v>176800.7</v>
      </c>
      <c r="F35" s="14">
        <f t="shared" si="4"/>
        <v>100.3975568510272</v>
      </c>
      <c r="G35" s="30">
        <v>177000.8</v>
      </c>
      <c r="H35" s="30">
        <f>AVERAGE(G35/E35*100)</f>
        <v>100.11317828492759</v>
      </c>
    </row>
    <row r="36" spans="1:11" ht="23.85" customHeight="1" thickBot="1">
      <c r="A36" s="31" t="s">
        <v>27</v>
      </c>
      <c r="B36" s="21">
        <v>24.4</v>
      </c>
      <c r="C36" s="21">
        <v>99100</v>
      </c>
      <c r="D36" s="13">
        <f t="shared" si="3"/>
        <v>406147.5409836066</v>
      </c>
      <c r="E36" s="30">
        <v>99300</v>
      </c>
      <c r="F36" s="14">
        <f t="shared" si="4"/>
        <v>100.20181634712411</v>
      </c>
      <c r="G36" s="30">
        <v>99500</v>
      </c>
      <c r="H36" s="30">
        <f>AVERAGE(G36/E36*100)</f>
        <v>100.20140986908359</v>
      </c>
      <c r="K36" s="2"/>
    </row>
    <row r="37" spans="1:11" ht="29.25" customHeight="1" thickBot="1">
      <c r="A37" s="31" t="s">
        <v>28</v>
      </c>
      <c r="B37" s="21">
        <v>1.7000000000000002</v>
      </c>
      <c r="C37" s="21">
        <v>77000</v>
      </c>
      <c r="D37" s="13">
        <f t="shared" si="3"/>
        <v>4529411.7647058815</v>
      </c>
      <c r="E37" s="14">
        <v>77500</v>
      </c>
      <c r="F37" s="14">
        <f t="shared" si="4"/>
        <v>100.64935064935065</v>
      </c>
      <c r="G37" s="14">
        <v>77500</v>
      </c>
      <c r="H37" s="14">
        <f>AVERAGE(G36/E36*100)</f>
        <v>100.20140986908359</v>
      </c>
    </row>
    <row r="38" spans="1:11" ht="17.25" customHeight="1" thickBot="1">
      <c r="A38" s="31" t="s">
        <v>29</v>
      </c>
      <c r="B38" s="21">
        <v>0.9</v>
      </c>
      <c r="C38" s="21">
        <v>0.6</v>
      </c>
      <c r="D38" s="13">
        <f t="shared" si="3"/>
        <v>66.666666666666657</v>
      </c>
      <c r="E38" s="14">
        <v>0.7</v>
      </c>
      <c r="F38" s="14">
        <f t="shared" si="4"/>
        <v>116.66666666666667</v>
      </c>
      <c r="G38" s="14">
        <v>0.8</v>
      </c>
      <c r="H38" s="14">
        <f>AVERAGE(G38/E38*100)</f>
        <v>114.28571428571431</v>
      </c>
    </row>
    <row r="39" spans="1:11" ht="32.25" thickBot="1">
      <c r="A39" s="26" t="s">
        <v>30</v>
      </c>
      <c r="B39" s="21"/>
      <c r="C39" s="21"/>
      <c r="D39" s="13"/>
      <c r="E39" s="14"/>
      <c r="F39" s="14"/>
      <c r="G39" s="14"/>
      <c r="H39" s="14"/>
    </row>
    <row r="40" spans="1:11" ht="15" customHeight="1" thickBot="1">
      <c r="A40" s="18" t="s">
        <v>31</v>
      </c>
      <c r="B40" s="32">
        <v>19.7</v>
      </c>
      <c r="C40" s="32">
        <v>27</v>
      </c>
      <c r="D40" s="13">
        <f>C40/B40*100</f>
        <v>137.05583756345177</v>
      </c>
      <c r="E40" s="14">
        <v>27.5</v>
      </c>
      <c r="F40" s="14">
        <f>E40/C40*100</f>
        <v>101.85185185185186</v>
      </c>
      <c r="G40" s="14">
        <v>27.5</v>
      </c>
      <c r="H40" s="14">
        <f>AVERAGE(G40/E40*100)</f>
        <v>100</v>
      </c>
      <c r="I40" s="2"/>
    </row>
    <row r="41" spans="1:11" ht="16.5" thickBot="1">
      <c r="A41" s="18" t="s">
        <v>32</v>
      </c>
      <c r="B41" s="21">
        <v>0</v>
      </c>
      <c r="C41" s="23">
        <v>0</v>
      </c>
      <c r="D41" s="24" t="s">
        <v>17</v>
      </c>
      <c r="E41" s="25"/>
      <c r="F41" s="25" t="s">
        <v>17</v>
      </c>
      <c r="G41" s="25"/>
      <c r="H41" s="25"/>
    </row>
    <row r="42" spans="1:11" ht="16.5" thickBot="1">
      <c r="A42" s="18" t="s">
        <v>33</v>
      </c>
      <c r="B42" s="32">
        <v>2.9</v>
      </c>
      <c r="C42" s="36">
        <v>0.5</v>
      </c>
      <c r="D42" s="37">
        <f>C42/B42*100</f>
        <v>17.241379310344829</v>
      </c>
      <c r="E42" s="14">
        <v>0.55000000000000004</v>
      </c>
      <c r="F42" s="14">
        <f>E42/C42*100</f>
        <v>110.00000000000001</v>
      </c>
      <c r="G42" s="14">
        <v>0.55000000000000004</v>
      </c>
      <c r="H42" s="14">
        <f>AVERAGE(G42/E42*100)</f>
        <v>100</v>
      </c>
    </row>
    <row r="43" spans="1:11" ht="16.5" thickBot="1">
      <c r="A43" s="18" t="s">
        <v>34</v>
      </c>
      <c r="B43" s="21">
        <v>0</v>
      </c>
      <c r="C43" s="21"/>
      <c r="D43" s="13"/>
      <c r="E43" s="14"/>
      <c r="F43" s="14"/>
      <c r="G43" s="14"/>
      <c r="H43" s="14"/>
    </row>
    <row r="44" spans="1:11" ht="16.5" thickBot="1">
      <c r="A44" s="18" t="s">
        <v>35</v>
      </c>
      <c r="B44" s="32">
        <v>46.6</v>
      </c>
      <c r="C44" s="32">
        <v>0</v>
      </c>
      <c r="D44" s="13">
        <f>C44/B44*100</f>
        <v>0</v>
      </c>
      <c r="E44" s="14">
        <v>0</v>
      </c>
      <c r="F44" s="14">
        <v>0</v>
      </c>
      <c r="G44" s="14">
        <v>0</v>
      </c>
      <c r="H44" s="14"/>
    </row>
    <row r="45" spans="1:11" ht="16.5" thickBot="1">
      <c r="A45" s="18" t="s">
        <v>36</v>
      </c>
      <c r="B45" s="32">
        <v>1.5</v>
      </c>
      <c r="C45" s="32">
        <v>0</v>
      </c>
      <c r="D45" s="13">
        <f>C45/B45*100</f>
        <v>0</v>
      </c>
      <c r="E45" s="14">
        <v>0</v>
      </c>
      <c r="F45" s="14">
        <v>0</v>
      </c>
      <c r="G45" s="14">
        <v>0</v>
      </c>
      <c r="H45" s="14"/>
    </row>
    <row r="46" spans="1:11" ht="16.5" thickBot="1">
      <c r="A46" s="18" t="s">
        <v>37</v>
      </c>
      <c r="B46" s="28">
        <v>7.0000000000000007E-2</v>
      </c>
      <c r="C46" s="28">
        <v>0.18</v>
      </c>
      <c r="D46" s="13">
        <f>C46/B46*100</f>
        <v>257.14285714285711</v>
      </c>
      <c r="E46" s="14">
        <v>0.19</v>
      </c>
      <c r="F46" s="14">
        <f>E46/C46*100</f>
        <v>105.55555555555556</v>
      </c>
      <c r="G46" s="14">
        <v>0.2</v>
      </c>
      <c r="H46" s="14">
        <f>AVERAGE(G46/E46*100)</f>
        <v>105.26315789473684</v>
      </c>
    </row>
    <row r="47" spans="1:11" ht="15.75" customHeight="1" thickBot="1">
      <c r="A47" s="31" t="s">
        <v>27</v>
      </c>
      <c r="B47" s="28"/>
      <c r="C47" s="21"/>
      <c r="D47" s="13"/>
      <c r="E47" s="14"/>
      <c r="F47" s="14"/>
      <c r="G47" s="14"/>
      <c r="H47" s="14"/>
    </row>
    <row r="48" spans="1:11" ht="28.5" customHeight="1" thickBot="1">
      <c r="A48" s="31" t="s">
        <v>28</v>
      </c>
      <c r="B48" s="21">
        <v>0.04</v>
      </c>
      <c r="C48" s="23">
        <v>0.08</v>
      </c>
      <c r="D48" s="24">
        <f>C48/B48*100</f>
        <v>200</v>
      </c>
      <c r="E48" s="25">
        <v>0.09</v>
      </c>
      <c r="F48" s="25">
        <f>AVERAGE(E48/C48*100)</f>
        <v>112.5</v>
      </c>
      <c r="G48" s="25">
        <v>0.1</v>
      </c>
      <c r="H48" s="25">
        <f>AVERAGE(G48/E48*100)</f>
        <v>111.11111111111111</v>
      </c>
    </row>
    <row r="49" spans="1:8" ht="15" customHeight="1" thickBot="1">
      <c r="A49" s="31" t="s">
        <v>29</v>
      </c>
      <c r="B49" s="28">
        <v>0.03</v>
      </c>
      <c r="C49" s="28">
        <v>0.1</v>
      </c>
      <c r="D49" s="13">
        <f>C49/B49*100</f>
        <v>333.33333333333337</v>
      </c>
      <c r="E49" s="14">
        <v>0.1</v>
      </c>
      <c r="F49" s="14">
        <f>AVERAGE(E49/C49*100)</f>
        <v>100</v>
      </c>
      <c r="G49" s="14">
        <v>0.1</v>
      </c>
      <c r="H49" s="14">
        <f>AVERAGE(G49/E49*100)</f>
        <v>100</v>
      </c>
    </row>
    <row r="50" spans="1:8" ht="16.5" thickBot="1">
      <c r="A50" s="18" t="s">
        <v>38</v>
      </c>
      <c r="B50" s="28">
        <v>1.2</v>
      </c>
      <c r="C50" s="28">
        <v>0.15</v>
      </c>
      <c r="D50" s="13">
        <f>C50/B50*100</f>
        <v>12.5</v>
      </c>
      <c r="E50" s="14">
        <v>0.16</v>
      </c>
      <c r="F50" s="14">
        <f>E50/C50*100</f>
        <v>106.66666666666667</v>
      </c>
      <c r="G50" s="14">
        <v>0.17</v>
      </c>
      <c r="H50" s="14">
        <f>AVERAGE(G50/E50*100)</f>
        <v>106.25</v>
      </c>
    </row>
    <row r="51" spans="1:8" ht="15.75" customHeight="1" thickBot="1">
      <c r="A51" s="31" t="s">
        <v>27</v>
      </c>
      <c r="B51" s="28"/>
      <c r="C51" s="28"/>
      <c r="D51" s="13"/>
      <c r="E51" s="14"/>
      <c r="F51" s="14"/>
      <c r="G51" s="14"/>
      <c r="H51" s="14"/>
    </row>
    <row r="52" spans="1:8" ht="29.25" customHeight="1" thickBot="1">
      <c r="A52" s="31" t="s">
        <v>28</v>
      </c>
      <c r="B52" s="28">
        <v>0.7</v>
      </c>
      <c r="C52" s="28">
        <v>0.06</v>
      </c>
      <c r="D52" s="13">
        <f>C52/B52*100</f>
        <v>8.5714285714285712</v>
      </c>
      <c r="E52" s="14">
        <v>0.06</v>
      </c>
      <c r="F52" s="14">
        <f>E52/C52*100</f>
        <v>100</v>
      </c>
      <c r="G52" s="14">
        <v>0.06</v>
      </c>
      <c r="H52" s="14">
        <f>AVERAGE(G52/E52*100)</f>
        <v>100</v>
      </c>
    </row>
    <row r="53" spans="1:8" ht="15.75" customHeight="1" thickBot="1">
      <c r="A53" s="31" t="s">
        <v>29</v>
      </c>
      <c r="B53" s="28">
        <v>0.5</v>
      </c>
      <c r="C53" s="28">
        <v>0.09</v>
      </c>
      <c r="D53" s="13">
        <f>C53/B53*100</f>
        <v>18</v>
      </c>
      <c r="E53" s="14">
        <v>0.1</v>
      </c>
      <c r="F53" s="14">
        <f>E53/C53*100</f>
        <v>111.11111111111111</v>
      </c>
      <c r="G53" s="14">
        <v>0.11</v>
      </c>
      <c r="H53" s="14">
        <f>AVERAGE(G53/E53*100)</f>
        <v>109.99999999999999</v>
      </c>
    </row>
    <row r="54" spans="1:8" ht="15.75" customHeight="1" thickBot="1">
      <c r="A54" s="29" t="s">
        <v>39</v>
      </c>
      <c r="B54" s="21"/>
      <c r="C54" s="28"/>
      <c r="D54" s="13"/>
      <c r="E54" s="14"/>
      <c r="F54" s="14"/>
      <c r="G54" s="14"/>
      <c r="H54" s="14"/>
    </row>
    <row r="55" spans="1:8" ht="15" customHeight="1" thickBot="1">
      <c r="A55" s="31" t="s">
        <v>27</v>
      </c>
      <c r="B55" s="21"/>
      <c r="C55" s="21"/>
      <c r="D55" s="13"/>
      <c r="E55" s="14"/>
      <c r="F55" s="14"/>
      <c r="G55" s="14"/>
      <c r="H55" s="14"/>
    </row>
    <row r="56" spans="1:8" ht="32.25" thickBot="1">
      <c r="A56" s="31" t="s">
        <v>28</v>
      </c>
      <c r="B56" s="21">
        <v>0</v>
      </c>
      <c r="C56" s="23">
        <v>0</v>
      </c>
      <c r="D56" s="24" t="s">
        <v>17</v>
      </c>
      <c r="E56" s="25"/>
      <c r="F56" s="25" t="s">
        <v>17</v>
      </c>
      <c r="G56" s="25"/>
      <c r="H56" s="25"/>
    </row>
    <row r="57" spans="1:8" ht="15.75" customHeight="1" thickBot="1">
      <c r="A57" s="31" t="s">
        <v>29</v>
      </c>
      <c r="B57" s="21"/>
      <c r="C57" s="21"/>
      <c r="D57" s="13"/>
      <c r="E57" s="14"/>
      <c r="F57" s="14"/>
      <c r="G57" s="14"/>
      <c r="H57" s="14"/>
    </row>
    <row r="58" spans="1:8" ht="15.75" customHeight="1" thickBot="1">
      <c r="A58" s="33" t="s">
        <v>40</v>
      </c>
      <c r="B58" s="21">
        <v>0</v>
      </c>
      <c r="C58" s="23">
        <v>0</v>
      </c>
      <c r="D58" s="24" t="s">
        <v>17</v>
      </c>
      <c r="E58" s="25"/>
      <c r="F58" s="25" t="s">
        <v>17</v>
      </c>
      <c r="G58" s="25"/>
      <c r="H58" s="25"/>
    </row>
    <row r="59" spans="1:8" ht="15.75" customHeight="1" thickBot="1">
      <c r="A59" s="34" t="s">
        <v>27</v>
      </c>
      <c r="B59" s="21">
        <v>0</v>
      </c>
      <c r="C59" s="23">
        <v>0</v>
      </c>
      <c r="D59" s="24" t="s">
        <v>17</v>
      </c>
      <c r="E59" s="25"/>
      <c r="F59" s="25" t="s">
        <v>17</v>
      </c>
      <c r="G59" s="25"/>
      <c r="H59" s="25"/>
    </row>
    <row r="60" spans="1:8" ht="30" customHeight="1" thickBot="1">
      <c r="A60" s="34" t="s">
        <v>28</v>
      </c>
      <c r="B60" s="21">
        <v>0</v>
      </c>
      <c r="C60" s="23">
        <v>0</v>
      </c>
      <c r="D60" s="24" t="s">
        <v>17</v>
      </c>
      <c r="E60" s="25"/>
      <c r="F60" s="25" t="s">
        <v>17</v>
      </c>
      <c r="G60" s="25"/>
      <c r="H60" s="25"/>
    </row>
    <row r="61" spans="1:8" ht="15.75" customHeight="1" thickBot="1">
      <c r="A61" s="34" t="s">
        <v>29</v>
      </c>
      <c r="B61" s="21">
        <v>0</v>
      </c>
      <c r="C61" s="23">
        <v>0</v>
      </c>
      <c r="D61" s="24" t="s">
        <v>17</v>
      </c>
      <c r="E61" s="25"/>
      <c r="F61" s="25" t="s">
        <v>17</v>
      </c>
      <c r="G61" s="25"/>
      <c r="H61" s="25"/>
    </row>
    <row r="62" spans="1:8" ht="16.5" customHeight="1" thickBot="1">
      <c r="A62" s="18" t="s">
        <v>41</v>
      </c>
      <c r="B62" s="28">
        <v>0.97</v>
      </c>
      <c r="C62" s="21">
        <v>0.95</v>
      </c>
      <c r="D62" s="13">
        <f t="shared" ref="D62:D70" si="5">C62/B62*100</f>
        <v>97.9381443298969</v>
      </c>
      <c r="E62" s="14">
        <v>0.96</v>
      </c>
      <c r="F62" s="14">
        <v>0.99</v>
      </c>
      <c r="G62" s="14">
        <v>0.97</v>
      </c>
      <c r="H62" s="14">
        <f>AVERAGE(G62/E62*100)</f>
        <v>101.04166666666667</v>
      </c>
    </row>
    <row r="63" spans="1:8" ht="29.1" customHeight="1" thickBot="1">
      <c r="A63" s="31" t="s">
        <v>27</v>
      </c>
      <c r="B63" s="28"/>
      <c r="C63" s="21"/>
      <c r="D63" s="13" t="e">
        <f t="shared" si="5"/>
        <v>#DIV/0!</v>
      </c>
      <c r="E63" s="14"/>
      <c r="F63" s="14">
        <v>0</v>
      </c>
      <c r="G63" s="14"/>
      <c r="H63" s="14"/>
    </row>
    <row r="64" spans="1:8" ht="30.75" customHeight="1" thickBot="1">
      <c r="A64" s="31" t="s">
        <v>28</v>
      </c>
      <c r="B64" s="28">
        <v>0.65</v>
      </c>
      <c r="C64" s="28">
        <v>0.4</v>
      </c>
      <c r="D64" s="13">
        <f t="shared" si="5"/>
        <v>61.53846153846154</v>
      </c>
      <c r="E64" s="14">
        <v>0.41</v>
      </c>
      <c r="F64" s="14">
        <f t="shared" ref="F64:F70" si="6">E64/C64*100</f>
        <v>102.49999999999999</v>
      </c>
      <c r="G64" s="14">
        <v>0.41</v>
      </c>
      <c r="H64" s="14">
        <f>AVERAGE(G64/E64*100)</f>
        <v>100</v>
      </c>
    </row>
    <row r="65" spans="1:8" ht="21.75" customHeight="1" thickBot="1">
      <c r="A65" s="31" t="s">
        <v>29</v>
      </c>
      <c r="B65" s="28">
        <v>0.32</v>
      </c>
      <c r="C65" s="28">
        <v>0.55000000000000004</v>
      </c>
      <c r="D65" s="13">
        <f t="shared" si="5"/>
        <v>171.875</v>
      </c>
      <c r="E65" s="14">
        <v>0.55000000000000004</v>
      </c>
      <c r="F65" s="14">
        <f t="shared" si="6"/>
        <v>100</v>
      </c>
      <c r="G65" s="14">
        <v>0.56000000000000005</v>
      </c>
      <c r="H65" s="14">
        <f>AVERAGE(G65/E65*100)</f>
        <v>101.81818181818183</v>
      </c>
    </row>
    <row r="66" spans="1:8" ht="16.5" thickBot="1">
      <c r="A66" s="18" t="s">
        <v>42</v>
      </c>
      <c r="B66" s="27">
        <v>0.05</v>
      </c>
      <c r="C66" s="27">
        <v>0.17199999999999999</v>
      </c>
      <c r="D66" s="13">
        <f t="shared" si="5"/>
        <v>343.99999999999994</v>
      </c>
      <c r="E66" s="14">
        <v>0.17299999999999999</v>
      </c>
      <c r="F66" s="14">
        <f t="shared" si="6"/>
        <v>100.58139534883721</v>
      </c>
      <c r="G66" s="14">
        <v>0.17399999999999999</v>
      </c>
      <c r="H66" s="14">
        <f>AVERAGE(G66/E66*100)</f>
        <v>100.57803468208093</v>
      </c>
    </row>
    <row r="67" spans="1:8" ht="15" customHeight="1" thickBot="1">
      <c r="A67" s="31" t="s">
        <v>27</v>
      </c>
      <c r="B67" s="27"/>
      <c r="C67" s="27"/>
      <c r="D67" s="13" t="e">
        <f t="shared" si="5"/>
        <v>#DIV/0!</v>
      </c>
      <c r="E67" s="14"/>
      <c r="F67" s="14">
        <v>0</v>
      </c>
      <c r="G67" s="14"/>
      <c r="H67" s="14"/>
    </row>
    <row r="68" spans="1:8" ht="30" customHeight="1" thickBot="1">
      <c r="A68" s="31" t="s">
        <v>28</v>
      </c>
      <c r="B68" s="27">
        <v>3.6999999999999998E-2</v>
      </c>
      <c r="C68" s="27">
        <v>0.21</v>
      </c>
      <c r="D68" s="13">
        <f t="shared" si="5"/>
        <v>567.56756756756749</v>
      </c>
      <c r="E68" s="14">
        <v>0.22</v>
      </c>
      <c r="F68" s="14">
        <f t="shared" si="6"/>
        <v>104.76190476190477</v>
      </c>
      <c r="G68" s="14">
        <v>0.23</v>
      </c>
      <c r="H68" s="14">
        <f>AVERAGE(G68/E68*100)</f>
        <v>104.54545454545455</v>
      </c>
    </row>
    <row r="69" spans="1:8" ht="16.5" thickBot="1">
      <c r="A69" s="31" t="s">
        <v>29</v>
      </c>
      <c r="B69" s="27">
        <v>1.3000000000000001E-2</v>
      </c>
      <c r="C69" s="27">
        <v>169.8</v>
      </c>
      <c r="D69" s="13">
        <f t="shared" si="5"/>
        <v>1306153.846153846</v>
      </c>
      <c r="E69" s="14">
        <v>169.9</v>
      </c>
      <c r="F69" s="14">
        <f t="shared" si="6"/>
        <v>100.05889281507656</v>
      </c>
      <c r="G69" s="14">
        <v>170</v>
      </c>
      <c r="H69" s="14">
        <f>AVERAGE(G69/E69*100)</f>
        <v>100.05885815185403</v>
      </c>
    </row>
    <row r="70" spans="1:8" ht="16.5" thickBot="1">
      <c r="A70" s="18" t="s">
        <v>43</v>
      </c>
      <c r="B70" s="21">
        <v>1.2</v>
      </c>
      <c r="C70" s="21">
        <v>0.13200000000000001</v>
      </c>
      <c r="D70" s="13">
        <f t="shared" si="5"/>
        <v>11.000000000000002</v>
      </c>
      <c r="E70" s="14">
        <v>0.14000000000000001</v>
      </c>
      <c r="F70" s="14">
        <f t="shared" si="6"/>
        <v>106.06060606060606</v>
      </c>
      <c r="G70" s="14">
        <v>0.14499999999999999</v>
      </c>
      <c r="H70" s="14">
        <f>AVERAGE(G70/E70*100)</f>
        <v>103.57142857142856</v>
      </c>
    </row>
    <row r="71" spans="1:8" ht="15.75" customHeight="1" thickBot="1">
      <c r="A71" s="31" t="s">
        <v>27</v>
      </c>
      <c r="B71" s="21"/>
      <c r="C71" s="21"/>
      <c r="D71" s="13"/>
      <c r="E71" s="14"/>
      <c r="F71" s="14"/>
      <c r="G71" s="14"/>
      <c r="H71" s="14"/>
    </row>
    <row r="72" spans="1:8" ht="30.75" customHeight="1" thickBot="1">
      <c r="A72" s="31" t="s">
        <v>28</v>
      </c>
      <c r="B72" s="21">
        <v>0.2</v>
      </c>
      <c r="C72" s="23">
        <v>3.5000000000000003E-2</v>
      </c>
      <c r="D72" s="24" t="s">
        <v>17</v>
      </c>
      <c r="E72" s="25">
        <v>0.04</v>
      </c>
      <c r="F72" s="25">
        <f>AVERAGE(E72/C72*100)</f>
        <v>114.28571428571428</v>
      </c>
      <c r="G72" s="25">
        <v>0.05</v>
      </c>
      <c r="H72" s="25">
        <f>AVERAGE(G72/E72*100)</f>
        <v>125</v>
      </c>
    </row>
    <row r="73" spans="1:8" ht="16.5" customHeight="1" thickBot="1">
      <c r="A73" s="31" t="s">
        <v>29</v>
      </c>
      <c r="B73" s="21">
        <v>1</v>
      </c>
      <c r="C73" s="23">
        <v>9.7000000000000003E-2</v>
      </c>
      <c r="D73" s="24">
        <f>C73/B73*100</f>
        <v>9.7000000000000011</v>
      </c>
      <c r="E73" s="25">
        <v>0.1</v>
      </c>
      <c r="F73" s="25">
        <f>(E73/C73*100)</f>
        <v>103.09278350515466</v>
      </c>
      <c r="G73" s="25">
        <v>0.1</v>
      </c>
      <c r="H73" s="25">
        <f>AVERAGE(G73/E73*100)</f>
        <v>100</v>
      </c>
    </row>
    <row r="74" spans="1:8" ht="29.25" customHeight="1" thickBot="1">
      <c r="A74" s="29" t="s">
        <v>44</v>
      </c>
      <c r="B74" s="27"/>
      <c r="C74" s="35"/>
      <c r="D74" s="24"/>
      <c r="E74" s="25"/>
      <c r="F74" s="25"/>
      <c r="G74" s="25"/>
      <c r="H74" s="25"/>
    </row>
    <row r="75" spans="1:8" ht="15" customHeight="1" thickBot="1">
      <c r="A75" s="31" t="s">
        <v>27</v>
      </c>
      <c r="B75" s="27"/>
      <c r="C75" s="35"/>
      <c r="D75" s="24"/>
      <c r="E75" s="25"/>
      <c r="F75" s="25"/>
      <c r="G75" s="25"/>
      <c r="H75" s="25"/>
    </row>
    <row r="76" spans="1:8" ht="32.25" thickBot="1">
      <c r="A76" s="31" t="s">
        <v>28</v>
      </c>
      <c r="B76" s="27"/>
      <c r="C76" s="35"/>
      <c r="D76" s="24"/>
      <c r="E76" s="25"/>
      <c r="F76" s="25"/>
      <c r="G76" s="25"/>
      <c r="H76" s="25"/>
    </row>
    <row r="77" spans="1:8" ht="14.25" customHeight="1" thickBot="1">
      <c r="A77" s="31" t="s">
        <v>29</v>
      </c>
      <c r="B77" s="21">
        <v>0</v>
      </c>
      <c r="C77" s="23">
        <v>0</v>
      </c>
      <c r="D77" s="24" t="s">
        <v>17</v>
      </c>
      <c r="E77" s="25"/>
      <c r="F77" s="25" t="s">
        <v>17</v>
      </c>
      <c r="G77" s="25"/>
      <c r="H77" s="25"/>
    </row>
    <row r="78" spans="1:8" ht="19.7" customHeight="1" thickBot="1">
      <c r="A78" s="26" t="s">
        <v>45</v>
      </c>
      <c r="B78" s="36"/>
      <c r="C78" s="36"/>
      <c r="D78" s="37"/>
      <c r="E78" s="30"/>
      <c r="F78" s="30"/>
      <c r="G78" s="30"/>
      <c r="H78" s="30"/>
    </row>
    <row r="79" spans="1:8" ht="14.25" customHeight="1" thickBot="1">
      <c r="A79" s="18" t="s">
        <v>46</v>
      </c>
      <c r="B79" s="38">
        <v>198</v>
      </c>
      <c r="C79" s="38">
        <v>200</v>
      </c>
      <c r="D79" s="39">
        <f t="shared" ref="D79:D87" si="7">C79/B79*100</f>
        <v>101.01010101010101</v>
      </c>
      <c r="E79" s="40">
        <v>227</v>
      </c>
      <c r="F79" s="40">
        <f t="shared" ref="F79:F86" si="8">E79/C79*100</f>
        <v>113.5</v>
      </c>
      <c r="G79" s="40">
        <v>230</v>
      </c>
      <c r="H79" s="40">
        <f>AVERAGE(G79/E79*100)</f>
        <v>101.32158590308372</v>
      </c>
    </row>
    <row r="80" spans="1:8" ht="14.25" customHeight="1" thickBot="1">
      <c r="A80" s="31" t="s">
        <v>47</v>
      </c>
      <c r="B80" s="38"/>
      <c r="C80" s="38"/>
      <c r="D80" s="39" t="e">
        <f t="shared" si="7"/>
        <v>#DIV/0!</v>
      </c>
      <c r="E80" s="40"/>
      <c r="F80" s="40">
        <v>0</v>
      </c>
      <c r="G80" s="40"/>
      <c r="H80" s="40"/>
    </row>
    <row r="81" spans="1:8" ht="32.25" thickBot="1">
      <c r="A81" s="31" t="s">
        <v>48</v>
      </c>
      <c r="B81" s="38">
        <v>58</v>
      </c>
      <c r="C81" s="38">
        <v>75</v>
      </c>
      <c r="D81" s="39">
        <f t="shared" si="7"/>
        <v>129.31034482758622</v>
      </c>
      <c r="E81" s="40">
        <v>80</v>
      </c>
      <c r="F81" s="40">
        <f t="shared" si="8"/>
        <v>106.66666666666667</v>
      </c>
      <c r="G81" s="40">
        <v>82</v>
      </c>
      <c r="H81" s="40">
        <f>AVERAGE(G81/E81*100)</f>
        <v>102.49999999999999</v>
      </c>
    </row>
    <row r="82" spans="1:8" ht="14.25" customHeight="1" thickBot="1">
      <c r="A82" s="31" t="s">
        <v>29</v>
      </c>
      <c r="B82" s="38">
        <v>140</v>
      </c>
      <c r="C82" s="38">
        <v>125</v>
      </c>
      <c r="D82" s="39">
        <f t="shared" si="7"/>
        <v>89.285714285714292</v>
      </c>
      <c r="E82" s="40">
        <v>147</v>
      </c>
      <c r="F82" s="40">
        <f t="shared" si="8"/>
        <v>117.6</v>
      </c>
      <c r="G82" s="40">
        <v>148</v>
      </c>
      <c r="H82" s="40">
        <f>AVERAGE(G82/E82*100)</f>
        <v>100.68027210884354</v>
      </c>
    </row>
    <row r="83" spans="1:8" ht="32.25" thickBot="1">
      <c r="A83" s="41" t="s">
        <v>49</v>
      </c>
      <c r="B83" s="38">
        <v>19</v>
      </c>
      <c r="C83" s="38">
        <v>26</v>
      </c>
      <c r="D83" s="39">
        <f t="shared" si="7"/>
        <v>136.84210526315789</v>
      </c>
      <c r="E83" s="40">
        <v>28</v>
      </c>
      <c r="F83" s="40">
        <f t="shared" si="8"/>
        <v>107.69230769230769</v>
      </c>
      <c r="G83" s="40">
        <v>30</v>
      </c>
      <c r="H83" s="40">
        <f>AVERAGE(G83/E83*100)</f>
        <v>107.14285714285714</v>
      </c>
    </row>
    <row r="84" spans="1:8" ht="20.65" customHeight="1" thickBot="1">
      <c r="A84" s="42" t="s">
        <v>47</v>
      </c>
      <c r="B84" s="38"/>
      <c r="C84" s="38"/>
      <c r="D84" s="39" t="e">
        <f t="shared" si="7"/>
        <v>#DIV/0!</v>
      </c>
      <c r="E84" s="40"/>
      <c r="F84" s="40">
        <v>0</v>
      </c>
      <c r="G84" s="40"/>
      <c r="H84" s="40"/>
    </row>
    <row r="85" spans="1:8" ht="48" thickBot="1">
      <c r="A85" s="42" t="s">
        <v>48</v>
      </c>
      <c r="B85" s="38">
        <v>3</v>
      </c>
      <c r="C85" s="38">
        <v>4</v>
      </c>
      <c r="D85" s="39">
        <f t="shared" si="7"/>
        <v>133.33333333333331</v>
      </c>
      <c r="E85" s="40">
        <v>5</v>
      </c>
      <c r="F85" s="40">
        <f t="shared" si="8"/>
        <v>125</v>
      </c>
      <c r="G85" s="40">
        <v>6</v>
      </c>
      <c r="H85" s="40">
        <f>AVERAGE(G85/E85*100)</f>
        <v>120</v>
      </c>
    </row>
    <row r="86" spans="1:8" ht="14.25" customHeight="1" thickBot="1">
      <c r="A86" s="42" t="s">
        <v>29</v>
      </c>
      <c r="B86" s="38">
        <v>16</v>
      </c>
      <c r="C86" s="38">
        <v>22</v>
      </c>
      <c r="D86" s="39">
        <f t="shared" si="7"/>
        <v>137.5</v>
      </c>
      <c r="E86" s="40">
        <v>23</v>
      </c>
      <c r="F86" s="40">
        <f t="shared" si="8"/>
        <v>104.54545454545455</v>
      </c>
      <c r="G86" s="40">
        <v>24</v>
      </c>
      <c r="H86" s="40">
        <f>AVERAGE(G86/E86*100)</f>
        <v>104.34782608695652</v>
      </c>
    </row>
    <row r="87" spans="1:8" ht="14.25" customHeight="1" thickBot="1">
      <c r="A87" s="18" t="s">
        <v>50</v>
      </c>
      <c r="B87" s="38">
        <v>0</v>
      </c>
      <c r="C87" s="38">
        <v>0</v>
      </c>
      <c r="D87" s="39" t="e">
        <f t="shared" si="7"/>
        <v>#DIV/0!</v>
      </c>
      <c r="E87" s="40"/>
      <c r="F87" s="40"/>
      <c r="G87" s="40"/>
      <c r="H87" s="40"/>
    </row>
    <row r="88" spans="1:8" ht="14.25" customHeight="1" thickBot="1">
      <c r="A88" s="31" t="s">
        <v>47</v>
      </c>
      <c r="B88" s="38">
        <v>0</v>
      </c>
      <c r="C88" s="43">
        <v>0</v>
      </c>
      <c r="D88" s="39"/>
      <c r="E88" s="40"/>
      <c r="F88" s="40"/>
      <c r="G88" s="40"/>
      <c r="H88" s="40"/>
    </row>
    <row r="89" spans="1:8" ht="33.6" customHeight="1" thickBot="1">
      <c r="A89" s="31" t="s">
        <v>48</v>
      </c>
      <c r="B89" s="38">
        <v>0</v>
      </c>
      <c r="C89" s="38">
        <v>0</v>
      </c>
      <c r="D89" s="39"/>
      <c r="E89" s="40"/>
      <c r="F89" s="40"/>
      <c r="G89" s="40"/>
      <c r="H89" s="40"/>
    </row>
    <row r="90" spans="1:8" ht="14.25" customHeight="1" thickBot="1">
      <c r="A90" s="31" t="s">
        <v>29</v>
      </c>
      <c r="B90" s="38">
        <v>0</v>
      </c>
      <c r="C90" s="38">
        <v>0</v>
      </c>
      <c r="D90" s="39" t="e">
        <f>C90/B90*100</f>
        <v>#DIV/0!</v>
      </c>
      <c r="E90" s="40"/>
      <c r="F90" s="40"/>
      <c r="G90" s="40"/>
      <c r="H90" s="40"/>
    </row>
    <row r="91" spans="1:8" ht="14.25" customHeight="1" thickBot="1">
      <c r="A91" s="18" t="s">
        <v>51</v>
      </c>
      <c r="B91" s="38">
        <v>65</v>
      </c>
      <c r="C91" s="38">
        <v>35</v>
      </c>
      <c r="D91" s="39">
        <f>C91/B91*100</f>
        <v>53.846153846153847</v>
      </c>
      <c r="E91" s="40">
        <v>40</v>
      </c>
      <c r="F91" s="40">
        <f>E91/C91*100</f>
        <v>114.28571428571428</v>
      </c>
      <c r="G91" s="40">
        <v>50</v>
      </c>
      <c r="H91" s="40">
        <f>AVERAGE(G91/E91*100)</f>
        <v>125</v>
      </c>
    </row>
    <row r="92" spans="1:8" ht="14.25" customHeight="1" thickBot="1">
      <c r="A92" s="18" t="s">
        <v>52</v>
      </c>
      <c r="B92" s="44">
        <v>6.8</v>
      </c>
      <c r="C92" s="44">
        <v>5</v>
      </c>
      <c r="D92" s="39">
        <f>C92/B92*100</f>
        <v>73.529411764705884</v>
      </c>
      <c r="E92" s="40">
        <v>5.5</v>
      </c>
      <c r="F92" s="40">
        <f>E92/C92*100</f>
        <v>110.00000000000001</v>
      </c>
      <c r="G92" s="40">
        <v>6</v>
      </c>
      <c r="H92" s="40">
        <f>AVERAGE(G92/E92*100)</f>
        <v>109.09090909090908</v>
      </c>
    </row>
    <row r="93" spans="1:8" ht="16.5" thickBot="1">
      <c r="A93" s="19" t="s">
        <v>53</v>
      </c>
      <c r="B93" s="45">
        <v>5.4</v>
      </c>
      <c r="C93" s="45">
        <v>15600</v>
      </c>
      <c r="D93" s="46">
        <f>C93/B93*100</f>
        <v>288888.88888888888</v>
      </c>
      <c r="E93" s="47">
        <v>16500</v>
      </c>
      <c r="F93" s="47">
        <f>E93/C93*100</f>
        <v>105.76923076923077</v>
      </c>
      <c r="G93" s="47">
        <v>17000</v>
      </c>
      <c r="H93" s="47">
        <f>AVERAGE(G93/E93*100)</f>
        <v>103.03030303030303</v>
      </c>
    </row>
    <row r="94" spans="1:8" ht="16.5" thickBot="1">
      <c r="A94" s="19" t="s">
        <v>54</v>
      </c>
      <c r="B94" s="45">
        <v>0</v>
      </c>
      <c r="C94" s="45">
        <v>34800</v>
      </c>
      <c r="D94" s="46"/>
      <c r="E94" s="47">
        <v>35000</v>
      </c>
      <c r="F94" s="47">
        <f>AVERAGE(E93/C93*100)</f>
        <v>105.76923076923077</v>
      </c>
      <c r="G94" s="47">
        <v>35500</v>
      </c>
      <c r="H94" s="47">
        <f>AVERAGE(G94/E94*100)</f>
        <v>101.42857142857142</v>
      </c>
    </row>
    <row r="95" spans="1:8" ht="16.5" thickBot="1">
      <c r="A95" s="19" t="s">
        <v>55</v>
      </c>
      <c r="B95" s="45"/>
      <c r="C95" s="45"/>
      <c r="D95" s="46"/>
      <c r="E95" s="47"/>
      <c r="F95" s="47"/>
      <c r="G95" s="47"/>
      <c r="H95" s="47"/>
    </row>
    <row r="96" spans="1:8" ht="48" thickBot="1">
      <c r="A96" s="19" t="s">
        <v>56</v>
      </c>
      <c r="B96" s="38">
        <v>0</v>
      </c>
      <c r="C96" s="48">
        <v>0</v>
      </c>
      <c r="D96" s="49" t="s">
        <v>17</v>
      </c>
      <c r="E96" s="50"/>
      <c r="F96" s="50" t="s">
        <v>17</v>
      </c>
      <c r="G96" s="50"/>
      <c r="H96" s="50"/>
    </row>
    <row r="97" spans="1:8" ht="32.25" thickBot="1">
      <c r="A97" s="19" t="s">
        <v>57</v>
      </c>
      <c r="B97" s="38">
        <v>0</v>
      </c>
      <c r="C97" s="48">
        <v>0</v>
      </c>
      <c r="D97" s="49" t="s">
        <v>17</v>
      </c>
      <c r="E97" s="50"/>
      <c r="F97" s="50" t="s">
        <v>17</v>
      </c>
      <c r="G97" s="50"/>
      <c r="H97" s="50"/>
    </row>
    <row r="98" spans="1:8" ht="32.25" thickBot="1">
      <c r="A98" s="51" t="s">
        <v>58</v>
      </c>
      <c r="B98" s="45">
        <v>0</v>
      </c>
      <c r="C98" s="52">
        <v>0</v>
      </c>
      <c r="D98" s="53" t="s">
        <v>17</v>
      </c>
      <c r="E98" s="54"/>
      <c r="F98" s="54" t="s">
        <v>17</v>
      </c>
      <c r="G98" s="54"/>
      <c r="H98" s="54"/>
    </row>
    <row r="99" spans="1:8" ht="30.75" customHeight="1" thickBot="1">
      <c r="A99" s="51" t="s">
        <v>59</v>
      </c>
      <c r="B99" s="45">
        <v>15</v>
      </c>
      <c r="C99" s="48">
        <v>3850</v>
      </c>
      <c r="D99" s="49">
        <f>C99/B99*100</f>
        <v>25666.666666666668</v>
      </c>
      <c r="E99" s="54">
        <v>3900</v>
      </c>
      <c r="F99" s="54">
        <f>AVERAGE(E99/C99*100)</f>
        <v>101.29870129870129</v>
      </c>
      <c r="G99" s="54">
        <v>3950</v>
      </c>
      <c r="H99" s="54">
        <f>AVERAGE(G99/E99*100)</f>
        <v>101.28205128205127</v>
      </c>
    </row>
    <row r="100" spans="1:8" ht="32.25" thickBot="1">
      <c r="A100" s="51" t="s">
        <v>60</v>
      </c>
      <c r="B100" s="21"/>
      <c r="C100" s="21"/>
      <c r="D100" s="13" t="e">
        <f>C100/B100*100</f>
        <v>#DIV/0!</v>
      </c>
      <c r="E100" s="14"/>
      <c r="F100" s="14">
        <v>0</v>
      </c>
      <c r="G100" s="14"/>
      <c r="H100" s="14"/>
    </row>
    <row r="101" spans="1:8" ht="16.5" customHeight="1" thickBot="1">
      <c r="A101" s="55" t="s">
        <v>61</v>
      </c>
      <c r="B101" s="21"/>
      <c r="C101" s="21"/>
      <c r="D101" s="13"/>
      <c r="E101" s="14"/>
      <c r="F101" s="14"/>
      <c r="G101" s="14"/>
      <c r="H101" s="14"/>
    </row>
    <row r="102" spans="1:8" ht="32.25" thickBot="1">
      <c r="A102" s="56" t="s">
        <v>62</v>
      </c>
      <c r="B102" s="27">
        <v>4.2000000000000003E-2</v>
      </c>
      <c r="C102" s="27">
        <v>4.4999999999999998E-2</v>
      </c>
      <c r="D102" s="13">
        <f>C102/B102*100</f>
        <v>107.14285714285714</v>
      </c>
      <c r="E102" s="14">
        <v>0.05</v>
      </c>
      <c r="F102" s="14">
        <f>AVERAGE(E102/C102*100)</f>
        <v>111.11111111111111</v>
      </c>
      <c r="G102" s="14">
        <v>0.05</v>
      </c>
      <c r="H102" s="14">
        <f>AVERAGE(G102/E102*100)</f>
        <v>100</v>
      </c>
    </row>
    <row r="103" spans="1:8" ht="21.75" customHeight="1" thickBot="1">
      <c r="A103" s="33" t="s">
        <v>63</v>
      </c>
      <c r="B103" s="21">
        <v>4.3000000000000003E-2</v>
      </c>
      <c r="C103" s="21">
        <v>0.191</v>
      </c>
      <c r="D103" s="13">
        <v>112</v>
      </c>
      <c r="E103" s="21">
        <v>0.191</v>
      </c>
      <c r="F103" s="14">
        <v>100</v>
      </c>
      <c r="G103" s="21">
        <v>0.191</v>
      </c>
      <c r="H103" s="21">
        <f>AVERAGE(G103/E103*100)</f>
        <v>100</v>
      </c>
    </row>
    <row r="104" spans="1:8" ht="16.5" thickBot="1">
      <c r="A104" s="34" t="s">
        <v>64</v>
      </c>
      <c r="B104" s="28">
        <v>0.18</v>
      </c>
      <c r="C104" s="21">
        <v>0.191</v>
      </c>
      <c r="D104" s="13">
        <f>C104/B104*100</f>
        <v>106.11111111111111</v>
      </c>
      <c r="E104" s="64">
        <v>0.191</v>
      </c>
      <c r="F104" s="14">
        <f>E104/C104*100</f>
        <v>100</v>
      </c>
      <c r="G104" s="64">
        <v>0.191</v>
      </c>
      <c r="H104" s="64">
        <f>AVERAGE(G104/E104*100)</f>
        <v>100</v>
      </c>
    </row>
    <row r="105" spans="1:8" ht="32.25" thickBot="1">
      <c r="A105" s="34" t="s">
        <v>65</v>
      </c>
      <c r="B105" s="21">
        <v>0.05</v>
      </c>
      <c r="C105" s="23">
        <v>0</v>
      </c>
      <c r="D105" s="24">
        <v>125</v>
      </c>
      <c r="E105" s="25">
        <v>0</v>
      </c>
      <c r="F105" s="25">
        <v>0</v>
      </c>
      <c r="G105" s="25">
        <v>0</v>
      </c>
      <c r="H105" s="25"/>
    </row>
    <row r="106" spans="1:8" ht="16.5" thickBot="1">
      <c r="A106" s="34" t="s">
        <v>66</v>
      </c>
      <c r="B106" s="21">
        <v>0.1</v>
      </c>
      <c r="C106" s="23">
        <v>0</v>
      </c>
      <c r="D106" s="24">
        <v>100</v>
      </c>
      <c r="E106" s="25">
        <v>0</v>
      </c>
      <c r="F106" s="25">
        <v>0</v>
      </c>
      <c r="G106" s="25">
        <v>0</v>
      </c>
      <c r="H106" s="25"/>
    </row>
    <row r="107" spans="1:8" ht="16.5" thickBot="1">
      <c r="A107" s="34" t="s">
        <v>67</v>
      </c>
      <c r="B107" s="21">
        <v>0.1</v>
      </c>
      <c r="C107" s="23">
        <v>0</v>
      </c>
      <c r="D107" s="24">
        <v>167</v>
      </c>
      <c r="E107" s="25">
        <v>0</v>
      </c>
      <c r="F107" s="25">
        <v>0</v>
      </c>
      <c r="G107" s="25">
        <v>0</v>
      </c>
      <c r="H107" s="25"/>
    </row>
    <row r="108" spans="1:8" ht="16.5" thickBot="1">
      <c r="A108" s="56" t="s">
        <v>68</v>
      </c>
      <c r="B108" s="21">
        <v>0</v>
      </c>
      <c r="C108" s="23">
        <v>0</v>
      </c>
      <c r="D108" s="24" t="s">
        <v>17</v>
      </c>
      <c r="E108" s="25"/>
      <c r="F108" s="25" t="s">
        <v>17</v>
      </c>
      <c r="G108" s="25"/>
      <c r="H108" s="25"/>
    </row>
    <row r="109" spans="1:8" ht="16.5" customHeight="1" thickBot="1">
      <c r="A109" s="34" t="s">
        <v>66</v>
      </c>
      <c r="B109" s="21">
        <v>0</v>
      </c>
      <c r="C109" s="23">
        <v>0</v>
      </c>
      <c r="D109" s="24" t="s">
        <v>17</v>
      </c>
      <c r="E109" s="25"/>
      <c r="F109" s="25" t="s">
        <v>17</v>
      </c>
      <c r="G109" s="25"/>
      <c r="H109" s="25"/>
    </row>
    <row r="110" spans="1:8" ht="16.5" customHeight="1" thickBot="1">
      <c r="A110" s="31" t="s">
        <v>67</v>
      </c>
      <c r="B110" s="21">
        <v>0</v>
      </c>
      <c r="C110" s="23">
        <v>0</v>
      </c>
      <c r="D110" s="24" t="s">
        <v>17</v>
      </c>
      <c r="E110" s="25"/>
      <c r="F110" s="25" t="s">
        <v>17</v>
      </c>
      <c r="G110" s="25"/>
      <c r="H110" s="25"/>
    </row>
    <row r="111" spans="1:8" ht="48" thickBot="1">
      <c r="A111" s="18" t="s">
        <v>69</v>
      </c>
      <c r="B111" s="21">
        <v>180</v>
      </c>
      <c r="C111" s="21">
        <v>100</v>
      </c>
      <c r="D111" s="13">
        <f>C111/B111*100</f>
        <v>55.555555555555557</v>
      </c>
      <c r="E111" s="14">
        <v>100</v>
      </c>
      <c r="F111" s="14">
        <f>E111/C111*100</f>
        <v>100</v>
      </c>
      <c r="G111" s="14">
        <v>100</v>
      </c>
      <c r="H111" s="14">
        <f>AVERAGE(G111/E111*100)</f>
        <v>100</v>
      </c>
    </row>
    <row r="112" spans="1:8" ht="16.5" thickBot="1">
      <c r="A112" s="26" t="s">
        <v>70</v>
      </c>
      <c r="B112" s="21"/>
      <c r="C112" s="21"/>
      <c r="D112" s="13"/>
      <c r="E112" s="14"/>
      <c r="F112" s="14"/>
      <c r="G112" s="14"/>
      <c r="H112" s="14"/>
    </row>
    <row r="113" spans="1:8" ht="32.25" thickBot="1">
      <c r="A113" s="18" t="s">
        <v>71</v>
      </c>
      <c r="B113" s="21"/>
      <c r="C113" s="28">
        <v>0</v>
      </c>
      <c r="D113" s="13" t="e">
        <f>C113/B113*100</f>
        <v>#DIV/0!</v>
      </c>
      <c r="E113" s="14"/>
      <c r="F113" s="14">
        <v>0</v>
      </c>
      <c r="G113" s="14"/>
      <c r="H113" s="14"/>
    </row>
    <row r="114" spans="1:8" ht="42.4" customHeight="1" thickBot="1">
      <c r="A114" s="18" t="s">
        <v>72</v>
      </c>
      <c r="B114" s="21">
        <v>0.22</v>
      </c>
      <c r="C114" s="28">
        <v>0.25</v>
      </c>
      <c r="D114" s="13">
        <f>C114/B114*100</f>
        <v>113.63636363636364</v>
      </c>
      <c r="E114" s="14">
        <v>0.3</v>
      </c>
      <c r="F114" s="14">
        <f>E114/C114*100</f>
        <v>120</v>
      </c>
      <c r="G114" s="14">
        <v>0.3</v>
      </c>
      <c r="H114" s="14">
        <f>AVERAGE(G114/E114*100)</f>
        <v>100</v>
      </c>
    </row>
    <row r="115" spans="1:8" ht="15" customHeight="1" thickBot="1">
      <c r="A115" s="18" t="s">
        <v>73</v>
      </c>
      <c r="B115" s="21">
        <v>0</v>
      </c>
      <c r="C115" s="23">
        <v>0</v>
      </c>
      <c r="D115" s="24" t="s">
        <v>17</v>
      </c>
      <c r="E115" s="25"/>
      <c r="F115" s="25" t="s">
        <v>17</v>
      </c>
      <c r="G115" s="25"/>
      <c r="H115" s="25"/>
    </row>
    <row r="116" spans="1:8" ht="14.25" customHeight="1" thickBot="1">
      <c r="A116" s="18" t="s">
        <v>74</v>
      </c>
      <c r="B116" s="21">
        <v>0</v>
      </c>
      <c r="C116" s="23">
        <v>0</v>
      </c>
      <c r="D116" s="24" t="s">
        <v>17</v>
      </c>
      <c r="E116" s="25"/>
      <c r="F116" s="25" t="s">
        <v>17</v>
      </c>
      <c r="G116" s="25"/>
      <c r="H116" s="25"/>
    </row>
    <row r="117" spans="1:8" ht="28.5" customHeight="1" thickBot="1">
      <c r="A117" s="18" t="s">
        <v>75</v>
      </c>
      <c r="B117" s="21"/>
      <c r="C117" s="21"/>
      <c r="D117" s="13"/>
      <c r="E117" s="14"/>
      <c r="F117" s="14"/>
      <c r="G117" s="14"/>
      <c r="H117" s="14"/>
    </row>
    <row r="118" spans="1:8" ht="32.25" thickBot="1">
      <c r="A118" s="18" t="s">
        <v>76</v>
      </c>
      <c r="B118" s="21"/>
      <c r="C118" s="21"/>
      <c r="D118" s="13" t="e">
        <f>C118/B118*100</f>
        <v>#DIV/0!</v>
      </c>
      <c r="E118" s="14"/>
      <c r="F118" s="14">
        <v>0</v>
      </c>
      <c r="G118" s="14"/>
      <c r="H118" s="14"/>
    </row>
    <row r="119" spans="1:8" ht="32.25" thickBot="1">
      <c r="A119" s="26" t="s">
        <v>77</v>
      </c>
      <c r="B119" s="21"/>
      <c r="C119" s="21"/>
      <c r="D119" s="13"/>
      <c r="E119" s="14"/>
      <c r="F119" s="14"/>
      <c r="G119" s="14"/>
      <c r="H119" s="14"/>
    </row>
    <row r="120" spans="1:8" ht="16.5" customHeight="1" thickBot="1">
      <c r="A120" s="31" t="s">
        <v>78</v>
      </c>
      <c r="B120" s="28"/>
      <c r="C120" s="28"/>
      <c r="D120" s="13"/>
      <c r="E120" s="14"/>
      <c r="F120" s="14"/>
      <c r="G120" s="14"/>
      <c r="H120" s="14"/>
    </row>
    <row r="121" spans="1:8" ht="28.5" customHeight="1" thickBot="1">
      <c r="A121" s="31" t="s">
        <v>79</v>
      </c>
      <c r="B121" s="21">
        <v>46</v>
      </c>
      <c r="C121" s="21">
        <v>32</v>
      </c>
      <c r="D121" s="13">
        <f>C121/B121*100</f>
        <v>69.565217391304344</v>
      </c>
      <c r="E121" s="65">
        <v>35</v>
      </c>
      <c r="F121" s="14">
        <f>E121/C121*100</f>
        <v>109.375</v>
      </c>
      <c r="G121" s="65">
        <v>40</v>
      </c>
      <c r="H121" s="14">
        <f>AVERAGE(G121/E121*100)</f>
        <v>114.28571428571428</v>
      </c>
    </row>
    <row r="122" spans="1:8" ht="16.5" thickBot="1">
      <c r="A122" s="31" t="s">
        <v>80</v>
      </c>
      <c r="B122" s="21"/>
      <c r="C122" s="21"/>
      <c r="D122" s="13"/>
      <c r="E122" s="14"/>
      <c r="F122" s="14"/>
      <c r="G122" s="14"/>
      <c r="H122" s="14"/>
    </row>
    <row r="123" spans="1:8" ht="30" customHeight="1" thickBot="1">
      <c r="A123" s="31" t="s">
        <v>81</v>
      </c>
      <c r="B123" s="21">
        <v>2</v>
      </c>
      <c r="C123" s="21">
        <v>2</v>
      </c>
      <c r="D123" s="13">
        <f>C123/B123*100</f>
        <v>100</v>
      </c>
      <c r="E123" s="65">
        <v>2</v>
      </c>
      <c r="F123" s="14">
        <f>E123/C123*100</f>
        <v>100</v>
      </c>
      <c r="G123" s="65">
        <v>2</v>
      </c>
      <c r="H123" s="14">
        <f>AVERAGE(G123/E123*100)</f>
        <v>100</v>
      </c>
    </row>
    <row r="124" spans="1:8" ht="30" customHeight="1" thickBot="1">
      <c r="A124" s="31" t="s">
        <v>82</v>
      </c>
      <c r="B124" s="28"/>
      <c r="C124" s="28"/>
      <c r="D124" s="13"/>
      <c r="E124" s="14"/>
      <c r="F124" s="14"/>
      <c r="G124" s="14"/>
      <c r="H124" s="14"/>
    </row>
    <row r="125" spans="1:8" ht="32.25" thickBot="1">
      <c r="A125" s="31" t="s">
        <v>83</v>
      </c>
      <c r="B125" s="21">
        <v>7</v>
      </c>
      <c r="C125" s="21">
        <v>133</v>
      </c>
      <c r="D125" s="13">
        <f>C125/B125*100</f>
        <v>1900</v>
      </c>
      <c r="E125" s="65">
        <v>133</v>
      </c>
      <c r="F125" s="14">
        <f>E125/C125*100</f>
        <v>100</v>
      </c>
      <c r="G125" s="65">
        <v>133</v>
      </c>
      <c r="H125" s="14">
        <f>AVERAGE(G125/E125*100)</f>
        <v>100</v>
      </c>
    </row>
    <row r="126" spans="1:8" ht="42.4" customHeight="1" thickBot="1">
      <c r="A126" s="31" t="s">
        <v>84</v>
      </c>
      <c r="B126" s="21">
        <v>0.03</v>
      </c>
      <c r="C126" s="21">
        <v>34</v>
      </c>
      <c r="D126" s="13">
        <f>C126/B126*100</f>
        <v>113333.33333333334</v>
      </c>
      <c r="E126" s="65">
        <v>34</v>
      </c>
      <c r="F126" s="14">
        <f>E126/C126*100</f>
        <v>100</v>
      </c>
      <c r="G126" s="65">
        <v>34</v>
      </c>
      <c r="H126" s="14">
        <f>AVERAGE(G126/E126*100)</f>
        <v>100</v>
      </c>
    </row>
    <row r="127" spans="1:8" ht="28.5" customHeight="1" thickBot="1">
      <c r="A127" s="18" t="s">
        <v>85</v>
      </c>
      <c r="B127" s="21">
        <v>42</v>
      </c>
      <c r="C127" s="21">
        <v>65</v>
      </c>
      <c r="D127" s="13">
        <f>C127/B127*100</f>
        <v>154.76190476190476</v>
      </c>
      <c r="E127" s="65">
        <v>65</v>
      </c>
      <c r="F127" s="14">
        <f>E127/C127*100</f>
        <v>100</v>
      </c>
      <c r="G127" s="65">
        <v>65</v>
      </c>
      <c r="H127" s="65">
        <f>AVERAGE(G127/E127*100)</f>
        <v>100</v>
      </c>
    </row>
    <row r="128" spans="1:8" ht="28.5" customHeight="1" thickBot="1">
      <c r="A128" s="18" t="s">
        <v>86</v>
      </c>
      <c r="B128" s="21">
        <v>3</v>
      </c>
      <c r="C128" s="21">
        <v>0</v>
      </c>
      <c r="D128" s="13">
        <f>C128/B128*100</f>
        <v>0</v>
      </c>
      <c r="E128" s="14">
        <v>0</v>
      </c>
      <c r="F128" s="14">
        <v>0</v>
      </c>
      <c r="G128" s="14">
        <v>0</v>
      </c>
      <c r="H128" s="14"/>
    </row>
    <row r="129" spans="1:8" ht="16.5" thickBot="1">
      <c r="A129" s="29" t="s">
        <v>87</v>
      </c>
      <c r="B129" s="21"/>
      <c r="C129" s="21"/>
      <c r="D129" s="13"/>
      <c r="E129" s="14"/>
      <c r="F129" s="14"/>
      <c r="G129" s="14"/>
      <c r="H129" s="14"/>
    </row>
    <row r="130" spans="1:8" ht="16.5" thickBot="1">
      <c r="A130" s="18" t="s">
        <v>88</v>
      </c>
      <c r="B130" s="32">
        <v>56</v>
      </c>
      <c r="C130" s="32">
        <v>70</v>
      </c>
      <c r="D130" s="13">
        <f>C130/B130*100</f>
        <v>125</v>
      </c>
      <c r="E130" s="14">
        <v>75</v>
      </c>
      <c r="F130" s="14">
        <f>E130/C130*100</f>
        <v>107.14285714285714</v>
      </c>
      <c r="G130" s="14">
        <v>80</v>
      </c>
      <c r="H130" s="14">
        <f>AVERAGE(G130/E130*100)</f>
        <v>106.66666666666667</v>
      </c>
    </row>
    <row r="131" spans="1:8" ht="32.25" thickBot="1">
      <c r="A131" s="26" t="s">
        <v>89</v>
      </c>
      <c r="B131" s="21">
        <v>29</v>
      </c>
      <c r="C131" s="21">
        <v>8</v>
      </c>
      <c r="D131" s="13">
        <f>C131/B131*100</f>
        <v>27.586206896551722</v>
      </c>
      <c r="E131" s="65">
        <v>8</v>
      </c>
      <c r="F131" s="14">
        <f>E131/C131*100</f>
        <v>100</v>
      </c>
      <c r="G131" s="65">
        <v>8</v>
      </c>
      <c r="H131" s="65">
        <f>AVERAGE(G131/E131*100)</f>
        <v>100</v>
      </c>
    </row>
    <row r="132" spans="1:8" ht="28.5" customHeight="1" thickBot="1">
      <c r="A132" s="31" t="s">
        <v>90</v>
      </c>
      <c r="B132" s="21">
        <v>0</v>
      </c>
      <c r="C132" s="23">
        <v>0</v>
      </c>
      <c r="D132" s="24" t="s">
        <v>17</v>
      </c>
      <c r="E132" s="25"/>
      <c r="F132" s="25" t="s">
        <v>17</v>
      </c>
      <c r="G132" s="25"/>
      <c r="H132" s="25"/>
    </row>
    <row r="133" spans="1:8" ht="28.5" customHeight="1" thickBot="1">
      <c r="A133" s="31" t="s">
        <v>91</v>
      </c>
      <c r="B133" s="21">
        <v>6</v>
      </c>
      <c r="C133" s="23">
        <v>7</v>
      </c>
      <c r="D133" s="24">
        <f>C133/B133*100</f>
        <v>116.66666666666667</v>
      </c>
      <c r="E133" s="66">
        <v>7</v>
      </c>
      <c r="F133" s="25">
        <f>E133/C133*100</f>
        <v>100</v>
      </c>
      <c r="G133" s="66">
        <v>7</v>
      </c>
      <c r="H133" s="66">
        <f>AVERAGE(G133/E133*100)</f>
        <v>100</v>
      </c>
    </row>
    <row r="134" spans="1:8" ht="27.75" customHeight="1" thickBot="1">
      <c r="A134" s="31" t="s">
        <v>92</v>
      </c>
      <c r="B134" s="21">
        <v>1</v>
      </c>
      <c r="C134" s="23">
        <v>1</v>
      </c>
      <c r="D134" s="24">
        <f>C134/B134*100</f>
        <v>100</v>
      </c>
      <c r="E134" s="66">
        <v>1</v>
      </c>
      <c r="F134" s="25">
        <f>E134/C134*100</f>
        <v>100</v>
      </c>
      <c r="G134" s="66">
        <v>1</v>
      </c>
      <c r="H134" s="66">
        <f>AVERAGE(G134/E134*100)</f>
        <v>100</v>
      </c>
    </row>
    <row r="135" spans="1:8" ht="32.25" thickBot="1">
      <c r="A135" s="29" t="s">
        <v>93</v>
      </c>
      <c r="B135" s="21">
        <v>22</v>
      </c>
      <c r="C135" s="23">
        <v>62</v>
      </c>
      <c r="D135" s="24">
        <f>C135/B135*100</f>
        <v>281.81818181818181</v>
      </c>
      <c r="E135" s="66">
        <v>64</v>
      </c>
      <c r="F135" s="25">
        <f>E135/C135*100</f>
        <v>103.2258064516129</v>
      </c>
      <c r="G135" s="66">
        <v>66</v>
      </c>
      <c r="H135" s="66">
        <f>AVERAGE(G135/E135*100)</f>
        <v>103.125</v>
      </c>
    </row>
    <row r="136" spans="1:8" ht="16.5" thickBot="1">
      <c r="A136" s="55" t="s">
        <v>94</v>
      </c>
      <c r="B136" s="21"/>
      <c r="C136" s="23"/>
      <c r="D136" s="57"/>
      <c r="E136" s="58"/>
      <c r="F136" s="58"/>
      <c r="G136" s="58"/>
      <c r="H136" s="58"/>
    </row>
    <row r="137" spans="1:8" ht="44.65" customHeight="1" thickBot="1">
      <c r="A137" s="33" t="s">
        <v>95</v>
      </c>
      <c r="B137" s="21">
        <v>62</v>
      </c>
      <c r="C137" s="23">
        <v>33</v>
      </c>
      <c r="D137" s="24">
        <f>C137/B137*100</f>
        <v>53.225806451612897</v>
      </c>
      <c r="E137" s="25">
        <v>33</v>
      </c>
      <c r="F137" s="25">
        <f>E137/C137*100</f>
        <v>100</v>
      </c>
      <c r="G137" s="66">
        <v>34</v>
      </c>
      <c r="H137" s="25">
        <f>AVERAGE(G137/E137*100)</f>
        <v>103.03030303030303</v>
      </c>
    </row>
    <row r="138" spans="1:8" ht="79.5" thickBot="1">
      <c r="A138" s="33" t="s">
        <v>96</v>
      </c>
      <c r="B138" s="32">
        <v>0.48</v>
      </c>
      <c r="C138" s="23">
        <v>0.5</v>
      </c>
      <c r="D138" s="24">
        <f>C138/B138*100</f>
        <v>104.16666666666667</v>
      </c>
      <c r="E138" s="25">
        <v>0.5</v>
      </c>
      <c r="F138" s="25">
        <f>E138/C138*100</f>
        <v>100</v>
      </c>
      <c r="G138" s="25">
        <v>0.5</v>
      </c>
      <c r="H138" s="25">
        <f>AVERAGE(G138/E138*100)</f>
        <v>100</v>
      </c>
    </row>
    <row r="139" spans="1:8" ht="63.75" thickBot="1">
      <c r="A139" s="33" t="s">
        <v>97</v>
      </c>
      <c r="B139" s="21">
        <v>0</v>
      </c>
      <c r="C139" s="21">
        <v>0</v>
      </c>
      <c r="D139" s="57" t="s">
        <v>17</v>
      </c>
      <c r="E139" s="25"/>
      <c r="F139" s="25" t="s">
        <v>17</v>
      </c>
      <c r="G139" s="25"/>
      <c r="H139" s="25"/>
    </row>
    <row r="140" spans="1:8" ht="16.5" thickBot="1">
      <c r="A140" s="26" t="s">
        <v>98</v>
      </c>
      <c r="B140" s="21"/>
      <c r="C140" s="21"/>
      <c r="D140" s="13"/>
      <c r="E140" s="14"/>
      <c r="F140" s="14"/>
      <c r="G140" s="14"/>
      <c r="H140" s="14"/>
    </row>
    <row r="141" spans="1:8" ht="16.5" thickBot="1">
      <c r="A141" s="18" t="s">
        <v>99</v>
      </c>
      <c r="B141" s="32">
        <v>32</v>
      </c>
      <c r="C141" s="32">
        <v>32.1</v>
      </c>
      <c r="D141" s="13">
        <f>C141/B141*100</f>
        <v>100.3125</v>
      </c>
      <c r="E141" s="14">
        <v>32.1</v>
      </c>
      <c r="F141" s="14">
        <f>E141/C141*100</f>
        <v>100</v>
      </c>
      <c r="G141" s="14">
        <v>32.1</v>
      </c>
      <c r="H141" s="14">
        <f>AVERAGE(G141/E141*100)</f>
        <v>100</v>
      </c>
    </row>
    <row r="142" spans="1:8" ht="16.5" thickBot="1">
      <c r="A142" s="18" t="s">
        <v>100</v>
      </c>
      <c r="B142" s="21">
        <v>16.100000000000001</v>
      </c>
      <c r="C142" s="21">
        <v>16.100000000000001</v>
      </c>
      <c r="D142" s="13">
        <f>C142/B142*100</f>
        <v>100</v>
      </c>
      <c r="E142" s="14">
        <v>16.100000000000001</v>
      </c>
      <c r="F142" s="14">
        <f>E142/C142*100</f>
        <v>100</v>
      </c>
      <c r="G142" s="14">
        <v>16.100000000000001</v>
      </c>
      <c r="H142" s="14">
        <f>AVERAGE(G142/E142*100)</f>
        <v>100</v>
      </c>
    </row>
    <row r="143" spans="1:8" ht="16.5" thickBot="1">
      <c r="A143" s="18" t="s">
        <v>101</v>
      </c>
      <c r="B143" s="21"/>
      <c r="C143" s="21"/>
      <c r="D143" s="13"/>
      <c r="E143" s="14"/>
      <c r="F143" s="14"/>
      <c r="G143" s="14"/>
      <c r="H143" s="14"/>
    </row>
    <row r="144" spans="1:8" ht="15.75" customHeight="1" thickBot="1">
      <c r="A144" s="18" t="s">
        <v>102</v>
      </c>
      <c r="B144" s="21">
        <v>30.5</v>
      </c>
      <c r="C144" s="21">
        <v>30.5</v>
      </c>
      <c r="D144" s="13">
        <f>C144/B144*100</f>
        <v>100</v>
      </c>
      <c r="E144" s="14">
        <v>30.5</v>
      </c>
      <c r="F144" s="14">
        <f>E144/C144*100</f>
        <v>100</v>
      </c>
      <c r="G144" s="14">
        <v>30.5</v>
      </c>
      <c r="H144" s="14">
        <f>AVERAGE(G144/E144*100)</f>
        <v>100</v>
      </c>
    </row>
    <row r="145" spans="1:10" ht="16.5" thickBot="1">
      <c r="A145" s="31" t="s">
        <v>103</v>
      </c>
      <c r="B145" s="21">
        <v>26.5</v>
      </c>
      <c r="C145" s="21">
        <v>26.5</v>
      </c>
      <c r="D145" s="13">
        <f>C145/B145*100</f>
        <v>100</v>
      </c>
      <c r="E145" s="14">
        <v>26.5</v>
      </c>
      <c r="F145" s="14">
        <f>E145/C145*100</f>
        <v>100</v>
      </c>
      <c r="G145" s="14">
        <v>26.5</v>
      </c>
      <c r="H145" s="14">
        <f>AVERAGE(G145/E145*100)</f>
        <v>100</v>
      </c>
    </row>
    <row r="146" spans="1:10" ht="48" thickBot="1">
      <c r="A146" s="29" t="s">
        <v>104</v>
      </c>
      <c r="B146" s="32">
        <v>97.5</v>
      </c>
      <c r="C146" s="32">
        <v>99</v>
      </c>
      <c r="D146" s="13">
        <f>C146/B146*100</f>
        <v>101.53846153846153</v>
      </c>
      <c r="E146" s="14">
        <v>99</v>
      </c>
      <c r="F146" s="14">
        <f>E146/C146*100</f>
        <v>100</v>
      </c>
      <c r="G146" s="14">
        <v>99</v>
      </c>
      <c r="H146" s="14">
        <f>AVERAGE(G146/E146*100)</f>
        <v>100</v>
      </c>
    </row>
    <row r="147" spans="1:10" ht="32.25" thickBot="1">
      <c r="A147" s="29" t="s">
        <v>105</v>
      </c>
      <c r="B147" s="32">
        <v>182.5</v>
      </c>
      <c r="C147" s="32">
        <v>153.80000000000001</v>
      </c>
      <c r="D147" s="13">
        <f>C147/B147*100</f>
        <v>84.273972602739732</v>
      </c>
      <c r="E147" s="14">
        <v>153.80000000000001</v>
      </c>
      <c r="F147" s="14">
        <f>E147/C147*100</f>
        <v>100</v>
      </c>
      <c r="G147" s="14">
        <v>153.80000000000001</v>
      </c>
      <c r="H147" s="14">
        <f>AVERAGE(G147/E147*100)</f>
        <v>100</v>
      </c>
    </row>
    <row r="148" spans="1:10" ht="32.25" thickBot="1">
      <c r="A148" s="29" t="s">
        <v>106</v>
      </c>
      <c r="B148" s="32">
        <v>13.8</v>
      </c>
      <c r="C148" s="32">
        <v>149.6</v>
      </c>
      <c r="D148" s="13">
        <f>C148/B148*100</f>
        <v>1084.0579710144925</v>
      </c>
      <c r="E148" s="14">
        <v>149.6</v>
      </c>
      <c r="F148" s="14">
        <f>E148/C148*100</f>
        <v>100</v>
      </c>
      <c r="G148" s="14">
        <v>149.6</v>
      </c>
      <c r="H148" s="14">
        <f>AVERAGE(G148/E148*100)</f>
        <v>100</v>
      </c>
      <c r="J148" s="3" t="s">
        <v>117</v>
      </c>
    </row>
    <row r="149" spans="1:10" ht="18.600000000000001" customHeight="1" thickBot="1">
      <c r="A149" s="55" t="s">
        <v>107</v>
      </c>
      <c r="B149" s="21"/>
      <c r="C149" s="21"/>
      <c r="D149" s="13"/>
      <c r="E149" s="14"/>
      <c r="F149" s="14"/>
      <c r="G149" s="14"/>
      <c r="H149" s="14"/>
    </row>
    <row r="150" spans="1:10" ht="32.25" thickBot="1">
      <c r="A150" s="33" t="s">
        <v>108</v>
      </c>
      <c r="B150" s="32">
        <v>5.2</v>
      </c>
      <c r="C150" s="32">
        <v>2</v>
      </c>
      <c r="D150" s="13">
        <f>C150/B150*100</f>
        <v>38.46153846153846</v>
      </c>
      <c r="E150" s="14">
        <v>2.5</v>
      </c>
      <c r="F150" s="14">
        <f>E150/C150*100</f>
        <v>125</v>
      </c>
      <c r="G150" s="14">
        <v>3</v>
      </c>
      <c r="H150" s="14">
        <f>AVERAGE(G150/E150*100)</f>
        <v>120</v>
      </c>
    </row>
    <row r="151" spans="1:10" ht="23.85" customHeight="1" thickBot="1">
      <c r="A151" s="33" t="s">
        <v>109</v>
      </c>
      <c r="B151" s="21">
        <v>0</v>
      </c>
      <c r="C151" s="23">
        <v>0</v>
      </c>
      <c r="D151" s="24" t="e">
        <f>C151/B151*100</f>
        <v>#DIV/0!</v>
      </c>
      <c r="E151" s="25">
        <v>0</v>
      </c>
      <c r="F151" s="25">
        <v>0</v>
      </c>
      <c r="G151" s="25">
        <v>0</v>
      </c>
      <c r="H151" s="25"/>
    </row>
    <row r="152" spans="1:10" ht="21.75" customHeight="1" thickBot="1">
      <c r="A152" s="33" t="s">
        <v>110</v>
      </c>
      <c r="B152" s="21">
        <v>1200</v>
      </c>
      <c r="C152" s="23">
        <v>1100</v>
      </c>
      <c r="D152" s="24" t="s">
        <v>17</v>
      </c>
      <c r="E152" s="25">
        <v>1200</v>
      </c>
      <c r="F152" s="25" t="s">
        <v>17</v>
      </c>
      <c r="G152" s="25">
        <v>1200</v>
      </c>
      <c r="H152" s="25">
        <f>AVERAGE(G152/E152*100)</f>
        <v>100</v>
      </c>
    </row>
    <row r="153" spans="1:10" ht="31.15" customHeight="1" thickBot="1">
      <c r="A153" s="33" t="s">
        <v>111</v>
      </c>
      <c r="B153" s="21">
        <v>75</v>
      </c>
      <c r="C153" s="21">
        <v>18</v>
      </c>
      <c r="D153" s="13">
        <f>C153/B153*100</f>
        <v>24</v>
      </c>
      <c r="E153" s="14">
        <v>20</v>
      </c>
      <c r="F153" s="14">
        <f>E153/C153*100</f>
        <v>111.11111111111111</v>
      </c>
      <c r="G153" s="14">
        <v>20</v>
      </c>
      <c r="H153" s="14">
        <f>AVERAGE(G153/E153*100)</f>
        <v>100</v>
      </c>
    </row>
    <row r="154" spans="1:10" ht="17.649999999999999" customHeight="1" thickBot="1">
      <c r="A154" s="26" t="s">
        <v>112</v>
      </c>
      <c r="B154" s="21"/>
      <c r="C154" s="21"/>
      <c r="D154" s="13"/>
      <c r="E154" s="14"/>
      <c r="F154" s="14"/>
      <c r="G154" s="14"/>
      <c r="H154" s="14"/>
    </row>
    <row r="155" spans="1:10" ht="38.25" customHeight="1" thickBot="1">
      <c r="A155" s="59" t="s">
        <v>113</v>
      </c>
      <c r="B155" s="60">
        <v>20</v>
      </c>
      <c r="C155" s="61">
        <v>20</v>
      </c>
      <c r="D155" s="24" t="s">
        <v>17</v>
      </c>
      <c r="E155" s="25">
        <v>20</v>
      </c>
      <c r="F155" s="25">
        <f>AVERAGE(E155/C155*100)</f>
        <v>100</v>
      </c>
      <c r="G155" s="25">
        <v>20</v>
      </c>
      <c r="H155" s="25">
        <f>AVERAGE(E155/G155*100)</f>
        <v>100</v>
      </c>
    </row>
    <row r="156" spans="1:10" ht="16.5" customHeight="1" thickBot="1">
      <c r="A156" s="68" t="s">
        <v>114</v>
      </c>
      <c r="B156" s="68"/>
      <c r="C156" s="68"/>
      <c r="D156" s="68"/>
      <c r="E156" s="68"/>
      <c r="F156" s="68"/>
      <c r="G156" s="68"/>
      <c r="H156" s="68"/>
    </row>
    <row r="157" spans="1:10" ht="7.5" customHeight="1">
      <c r="A157" s="68"/>
      <c r="B157" s="68"/>
      <c r="C157" s="68"/>
      <c r="D157" s="68"/>
      <c r="E157" s="68"/>
      <c r="F157" s="68"/>
      <c r="G157" s="68"/>
      <c r="H157" s="68"/>
    </row>
    <row r="158" spans="1:10">
      <c r="B158" s="62"/>
      <c r="C158" s="62"/>
      <c r="E158" s="62"/>
    </row>
    <row r="159" spans="1:10">
      <c r="B159" s="62"/>
      <c r="C159" s="62"/>
      <c r="E159" s="62"/>
    </row>
    <row r="160" spans="1:10">
      <c r="B160" s="62"/>
      <c r="C160" s="62"/>
      <c r="D160" s="69"/>
      <c r="E160" s="69"/>
      <c r="F160" s="69"/>
      <c r="G160" s="63"/>
      <c r="H160" s="63"/>
    </row>
    <row r="161" spans="2:5">
      <c r="B161" s="62"/>
      <c r="C161" s="62"/>
      <c r="E161" s="62"/>
    </row>
    <row r="162" spans="2:5">
      <c r="B162" s="62"/>
      <c r="C162" s="62"/>
      <c r="E162" s="62"/>
    </row>
    <row r="163" spans="2:5">
      <c r="B163" s="62"/>
      <c r="C163" s="62"/>
      <c r="E163" s="62"/>
    </row>
    <row r="164" spans="2:5">
      <c r="B164" s="62"/>
      <c r="C164" s="62"/>
      <c r="E164" s="62"/>
    </row>
    <row r="165" spans="2:5">
      <c r="B165" s="62"/>
      <c r="C165" s="62"/>
      <c r="E165" s="62"/>
    </row>
    <row r="166" spans="2:5">
      <c r="B166" s="62"/>
      <c r="C166" s="62"/>
      <c r="E166" s="62"/>
    </row>
    <row r="167" spans="2:5">
      <c r="B167" s="62"/>
      <c r="C167" s="62"/>
      <c r="E167" s="62"/>
    </row>
    <row r="168" spans="2:5">
      <c r="B168" s="62"/>
      <c r="C168" s="62"/>
      <c r="E168" s="62"/>
    </row>
    <row r="169" spans="2:5">
      <c r="B169" s="62"/>
      <c r="C169" s="62"/>
      <c r="E169" s="62"/>
    </row>
    <row r="170" spans="2:5">
      <c r="B170" s="62"/>
      <c r="C170" s="62"/>
      <c r="E170" s="62"/>
    </row>
    <row r="171" spans="2:5">
      <c r="B171" s="62"/>
      <c r="C171" s="62"/>
      <c r="E171" s="62"/>
    </row>
    <row r="172" spans="2:5">
      <c r="B172" s="62"/>
      <c r="C172" s="62"/>
      <c r="E172" s="62"/>
    </row>
    <row r="173" spans="2:5">
      <c r="B173" s="62"/>
      <c r="C173" s="62"/>
      <c r="E173" s="62"/>
    </row>
    <row r="174" spans="2:5">
      <c r="B174" s="62"/>
      <c r="C174" s="62"/>
      <c r="E174" s="62"/>
    </row>
    <row r="175" spans="2:5">
      <c r="B175" s="62"/>
      <c r="C175" s="62"/>
      <c r="E175" s="62"/>
    </row>
    <row r="176" spans="2:5">
      <c r="B176" s="62"/>
      <c r="C176" s="62"/>
      <c r="E176" s="62"/>
    </row>
    <row r="177" spans="2:5">
      <c r="B177" s="62"/>
      <c r="C177" s="62"/>
      <c r="E177" s="62"/>
    </row>
    <row r="178" spans="2:5">
      <c r="B178" s="62"/>
      <c r="C178" s="62"/>
      <c r="E178" s="62"/>
    </row>
    <row r="179" spans="2:5">
      <c r="B179" s="62"/>
      <c r="C179" s="62"/>
      <c r="E179" s="62"/>
    </row>
    <row r="180" spans="2:5">
      <c r="B180" s="62"/>
      <c r="C180" s="62"/>
      <c r="E180" s="62"/>
    </row>
    <row r="181" spans="2:5">
      <c r="B181" s="62"/>
      <c r="C181" s="62"/>
    </row>
    <row r="182" spans="2:5">
      <c r="C182" s="62"/>
    </row>
    <row r="183" spans="2:5">
      <c r="C183" s="62"/>
    </row>
    <row r="184" spans="2:5">
      <c r="C184" s="62"/>
    </row>
    <row r="185" spans="2:5">
      <c r="C185" s="62"/>
    </row>
    <row r="186" spans="2:5">
      <c r="C186" s="62"/>
    </row>
    <row r="187" spans="2:5">
      <c r="C187" s="62"/>
    </row>
    <row r="188" spans="2:5">
      <c r="C188" s="62"/>
    </row>
    <row r="189" spans="2:5">
      <c r="C189" s="62"/>
    </row>
    <row r="190" spans="2:5">
      <c r="C190" s="62"/>
    </row>
    <row r="191" spans="2:5">
      <c r="C191" s="62"/>
    </row>
    <row r="192" spans="2:5">
      <c r="C192" s="62"/>
    </row>
    <row r="193" spans="3:3">
      <c r="C193" s="62"/>
    </row>
    <row r="194" spans="3:3">
      <c r="C194" s="62"/>
    </row>
    <row r="195" spans="3:3">
      <c r="C195" s="62"/>
    </row>
    <row r="196" spans="3:3">
      <c r="C196" s="62"/>
    </row>
    <row r="197" spans="3:3">
      <c r="C197" s="62"/>
    </row>
    <row r="198" spans="3:3">
      <c r="C198" s="62"/>
    </row>
    <row r="199" spans="3:3">
      <c r="C199" s="62"/>
    </row>
    <row r="200" spans="3:3">
      <c r="C200" s="62"/>
    </row>
    <row r="201" spans="3:3">
      <c r="C201" s="62"/>
    </row>
    <row r="202" spans="3:3">
      <c r="C202" s="62"/>
    </row>
    <row r="203" spans="3:3">
      <c r="C203" s="62"/>
    </row>
  </sheetData>
  <sheetProtection selectLockedCells="1" selectUnlockedCells="1"/>
  <mergeCells count="10">
    <mergeCell ref="G11:G12"/>
    <mergeCell ref="H11:H12"/>
    <mergeCell ref="A156:H157"/>
    <mergeCell ref="D160:F160"/>
    <mergeCell ref="A1:F1"/>
    <mergeCell ref="A2:F2"/>
    <mergeCell ref="A9:F9"/>
    <mergeCell ref="A11:A12"/>
    <mergeCell ref="D11:D12"/>
    <mergeCell ref="F11:F12"/>
  </mergeCells>
  <printOptions horizontalCentered="1"/>
  <pageMargins left="0.27559055118110237" right="0" top="0.19685039370078741" bottom="0.82677165354330717" header="0.51181102362204722" footer="0.51181102362204722"/>
  <pageSetup paperSize="9" scale="87" firstPageNumber="0" orientation="portrait" horizontalDpi="300" verticalDpi="300" r:id="rId1"/>
  <headerFooter alignWithMargins="0"/>
  <rowBreaks count="2" manualBreakCount="2">
    <brk id="123" max="16383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36"/>
  <sheetViews>
    <sheetView view="pageBreakPreview" zoomScaleSheetLayoutView="100" workbookViewId="0">
      <selection activeCell="B13" activeCellId="1" sqref="E22:H24 B13"/>
    </sheetView>
  </sheetViews>
  <sheetFormatPr defaultRowHeight="12.75"/>
  <cols>
    <col min="1" max="1" width="56.42578125" customWidth="1"/>
    <col min="3" max="3" width="8.28515625" customWidth="1"/>
    <col min="4" max="4" width="9.42578125" customWidth="1"/>
    <col min="5" max="5" width="8.85546875" customWidth="1"/>
    <col min="6" max="6" width="9.7109375" customWidth="1"/>
  </cols>
  <sheetData>
    <row r="1" ht="33" customHeight="1"/>
    <row r="4" ht="52.9" customHeight="1"/>
    <row r="5" ht="27.75" customHeight="1"/>
    <row r="9" ht="28.5" customHeight="1"/>
    <row r="10" ht="28.5" customHeight="1"/>
    <row r="11" ht="28.5" customHeight="1"/>
    <row r="13" ht="28.5" customHeight="1"/>
    <row r="19" ht="14.25" customHeight="1"/>
    <row r="20" ht="27.75" customHeight="1"/>
    <row r="21" ht="27.75" customHeight="1"/>
    <row r="22" ht="13.5" customHeight="1"/>
    <row r="23" ht="13.5" customHeight="1"/>
    <row r="24" ht="14.25" customHeight="1"/>
    <row r="25" ht="14.25" customHeight="1"/>
    <row r="26" ht="14.25" customHeight="1"/>
    <row r="28" ht="15" customHeight="1"/>
    <row r="29" ht="29.25" customHeight="1"/>
    <row r="30" ht="17.25" customHeight="1"/>
    <row r="32" ht="15" customHeight="1"/>
    <row r="39" ht="15.75" customHeight="1"/>
    <row r="40" ht="28.5" customHeight="1"/>
    <row r="41" ht="15" customHeight="1"/>
    <row r="43" ht="15.75" customHeight="1"/>
    <row r="44" ht="29.25" customHeight="1"/>
    <row r="45" ht="15.75" customHeight="1"/>
    <row r="46" ht="15.75" customHeight="1"/>
    <row r="47" ht="15" customHeight="1"/>
    <row r="49" ht="15.75" customHeight="1"/>
    <row r="50" ht="15.75" customHeight="1"/>
    <row r="51" ht="15.75" customHeight="1"/>
    <row r="52" ht="30" customHeight="1"/>
    <row r="53" ht="15.75" customHeight="1"/>
    <row r="54" ht="16.5" customHeight="1"/>
    <row r="55" ht="14.25" customHeight="1"/>
    <row r="56" ht="30.75" customHeight="1"/>
    <row r="59" ht="15" customHeight="1"/>
    <row r="60" ht="30" customHeight="1"/>
    <row r="63" ht="15.75" customHeight="1"/>
    <row r="64" ht="30.75" customHeight="1"/>
    <row r="65" ht="16.5" customHeight="1"/>
    <row r="66" ht="29.25" customHeight="1"/>
    <row r="67" ht="15" customHeight="1"/>
    <row r="69" ht="14.25" customHeight="1"/>
    <row r="71" ht="14.25" customHeight="1"/>
    <row r="72" ht="14.25" customHeight="1"/>
    <row r="74" ht="14.25" customHeight="1"/>
    <row r="76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91" ht="30.75" customHeight="1"/>
    <row r="93" ht="16.5" customHeight="1"/>
    <row r="101" ht="16.5" customHeight="1"/>
    <row r="102" ht="16.5" customHeight="1"/>
    <row r="106" ht="28.5" customHeight="1"/>
    <row r="107" ht="15" customHeight="1"/>
    <row r="108" ht="14.25" customHeight="1"/>
    <row r="109" ht="28.5" customHeight="1"/>
    <row r="112" ht="16.5" customHeight="1"/>
    <row r="113" ht="28.5" customHeight="1"/>
    <row r="115" ht="30" customHeight="1"/>
    <row r="116" ht="30" customHeight="1"/>
    <row r="118" ht="30" customHeight="1"/>
    <row r="119" ht="28.5" customHeight="1"/>
    <row r="120" ht="28.5" customHeight="1"/>
    <row r="124" ht="28.5" customHeight="1"/>
    <row r="125" ht="28.5" customHeight="1"/>
    <row r="126" ht="27.75" customHeight="1"/>
    <row r="136" ht="15.75" customHeight="1"/>
  </sheetData>
  <sheetProtection selectLockedCells="1" selectUnlockedCells="1"/>
  <pageMargins left="0.75" right="0.75" top="1" bottom="1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>
      <selection activeCellId="1" sqref="E22:H24 A1"/>
    </sheetView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2017год план</vt:lpstr>
      <vt:lpstr>листок</vt:lpstr>
      <vt:lpstr>Лист3</vt:lpstr>
      <vt:lpstr>Excel_BuiltIn_Print_Area_1</vt:lpstr>
      <vt:lpstr>'2017год план'!Заголовки_для_печати</vt:lpstr>
      <vt:lpstr>'2017год план'!Область_печати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2019-12-10T12:33:18Z</cp:lastPrinted>
  <dcterms:created xsi:type="dcterms:W3CDTF">2019-12-16T07:15:46Z</dcterms:created>
  <dcterms:modified xsi:type="dcterms:W3CDTF">2020-05-18T07:52:22Z</dcterms:modified>
</cp:coreProperties>
</file>