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отовый 1 и 2" sheetId="1" r:id="rId1"/>
  </sheets>
  <definedNames>
    <definedName name="_xlnm.Print_Titles" localSheetId="0">'готовый 1 и 2'!$11:$13</definedName>
    <definedName name="_xlnm._FilterDatabase">'готовый 1 и 2'!$A$14:$W$174</definedName>
    <definedName name="_xlnm.Print_Titles">'готовый 1 и 2'!$11:$13</definedName>
  </definedNames>
  <calcPr fullCalcOnLoad="1"/>
</workbook>
</file>

<file path=xl/sharedStrings.xml><?xml version="1.0" encoding="utf-8"?>
<sst xmlns="http://schemas.openxmlformats.org/spreadsheetml/2006/main" count="1730" uniqueCount="312">
  <si>
    <t>Реестр источников доходов бюджета муниципального образования Кубанскостепное сельское поселение   Каневской район</t>
  </si>
  <si>
    <t>на 01 января 2019 года</t>
  </si>
  <si>
    <t>Финансовый орган</t>
  </si>
  <si>
    <t>Администрация Кубанскостепного сельского поселения Каневской район</t>
  </si>
  <si>
    <t>Наименование публично-правового образования</t>
  </si>
  <si>
    <t>сельское поселение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</si>
  <si>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</si>
  <si>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</si>
  <si>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</si>
  <si>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</si>
  <si>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</si>
  <si>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бюджета</t>
  </si>
  <si>
    <t>Показатели прогноза доходов в 2018 году в соответствии с решением Совета муниципального образования Каневской район по состоянию на 01.10.2018 г.</t>
  </si>
  <si>
    <t>Показатели кассовых поступлений в 2018 году (по состоянию на 01.10.2018 г.) в бюджет района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</si>
  <si>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</si>
  <si>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</si>
  <si>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</si>
  <si>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</si>
  <si>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</si>
  <si>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</si>
  <si>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</si>
  <si>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</si>
  <si>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</si>
  <si>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</si>
  <si>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</si>
  <si>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</si>
  <si>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</si>
  <si>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</si>
  <si>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</si>
  <si>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</si>
  <si>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</si>
  <si>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</si>
  <si>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 ДОХОДЫфизических лиц</t>
  </si>
  <si>
    <t>01</t>
  </si>
  <si>
    <t>НАЛОГИ НА ПРИБЫЛЬ, ДОХОДЫ</t>
  </si>
  <si>
    <t>Управление Федеральной налоговой службы по Краснодарскому краю</t>
  </si>
  <si>
    <t>Налог на доходы физических лиц</t>
  </si>
  <si>
    <t>02</t>
  </si>
  <si>
    <t>110</t>
  </si>
  <si>
    <t>1000</t>
  </si>
  <si>
    <t>Налог на доходы физических лиц,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статьми 227,,227.1 и 228 Налогового кодекса Российской Федерации ( сумма платежа( перерасчеты,недоимка и задолженность по соответствующему платежу,в том числе по отменненому)</t>
  </si>
  <si>
    <t>010</t>
  </si>
  <si>
    <t>3000</t>
  </si>
  <si>
    <t>2100</t>
  </si>
  <si>
    <t>Налог на доходы физических лиц,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статьми 227,,227.1 и 228 Налогового кодекса Российской Федерации (пени по соответствующему платежу))</t>
  </si>
  <si>
    <t>030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</si>
  <si>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 суммы денежных взысканий ( штраов)по соответствующему платежу согласно законодательству Российской Федерации)</t>
  </si>
  <si>
    <t>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</si>
  <si>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</si>
  <si>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</si>
  <si>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</si>
  <si>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</si>
  <si>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</si>
  <si>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</si>
  <si>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</si>
  <si>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</si>
  <si>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</si>
  <si>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</si>
  <si>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</si>
  <si>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</si>
  <si>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</si>
  <si>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</si>
  <si>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</si>
  <si>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</si>
  <si>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</si>
  <si>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</si>
  <si>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</t>
  </si>
  <si>
    <t>05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</si>
  <si>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</si>
  <si>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</si>
  <si>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сельскохозяйственный налог ( сумма платежа ( перерасчеты,недоимка и задолженность по соответствующему платежу,в том числе по отменненому</t>
  </si>
  <si>
    <t>Единый сельскохозяйственный налог ( пени по соответствующему платежу)</t>
  </si>
  <si>
    <t>Единый сельскохозяйственный налог ( суммы денежных взысканий ( штрафов) по соответствующему платежу согласно законодательству Российской Федерации</t>
  </si>
  <si>
    <t>Налоги на имущество</t>
  </si>
  <si>
    <t>06</t>
  </si>
  <si>
    <t>Налог на имущество физических лиц</t>
  </si>
  <si>
    <t>10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</si>
  <si>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 сумма платежа( перерасчеты,недоика и задолженность по соответствующему платежу, в том числе по отменненому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</si>
  <si>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(пени по соответствующему платежу)</t>
  </si>
  <si>
    <t>Земельный налог</t>
  </si>
  <si>
    <t>033</t>
  </si>
  <si>
    <t>Земельный налог с организаций,обладающиз земельным участком,расположенным в границах сельских поселений ( сумма платежа ( перерасчеты,недоимка и задолженность по соответствующему платежу,в том числе по отменненому)</t>
  </si>
  <si>
    <t>Земельный налог с организаций ,обладающих земельным участком,расположенным в границах сельских поселений ( пени по соответствующему платежу)</t>
  </si>
  <si>
    <t>043</t>
  </si>
  <si>
    <t>Земельный налог с физических лиц,обладающих земельным участком,расположенных в границах сельских поселений ( сумма ( перерасчеты, недоимка  и задолженность по соответствующему платежу , в том числе по отмененному)</t>
  </si>
  <si>
    <t>Земельный налогс физических лиц,обладающих земельным участком,расположенным в границах сельских поселений ( пени по соответствующему платежу)</t>
  </si>
  <si>
    <t xml:space="preserve">Доходы от реализации имущества </t>
  </si>
  <si>
    <t>992</t>
  </si>
  <si>
    <t>14</t>
  </si>
  <si>
    <t>Доходы от реализации иного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</si>
  <si>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Администрации сельских поселений Каневского района</t>
  </si>
  <si>
    <t>053</t>
  </si>
  <si>
    <t>440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</si>
  <si>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</si>
  <si>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</si>
  <si>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</t>
  </si>
  <si>
    <t>2</t>
  </si>
  <si>
    <t>15</t>
  </si>
  <si>
    <t>001</t>
  </si>
  <si>
    <t>150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</si>
  <si>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</si>
  <si>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</si>
  <si>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29</t>
  </si>
  <si>
    <t>999</t>
  </si>
  <si>
    <t>Субвенции бюджетам сельских поселений</t>
  </si>
  <si>
    <t>35</t>
  </si>
  <si>
    <t>118</t>
  </si>
  <si>
    <t>Субвенции бюджетам сельских поселений на осуществление первичного воинского учета на территориях где отсуствуют военные комиссариаты</t>
  </si>
  <si>
    <t>30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</si>
  <si>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</si>
  <si>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</si>
  <si>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Администрации сельского поселений Каневского района</t>
  </si>
  <si>
    <t>0</t>
  </si>
  <si>
    <t>ГОСУДАРСТВЕННАЯ ПОШЛИНА</t>
  </si>
  <si>
    <t>08</t>
  </si>
  <si>
    <t>07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</si>
  <si>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</si>
  <si>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Уравление федеральной налоговой службы  по Краснодарскому краю</t>
  </si>
  <si>
    <t>020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</si>
  <si>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</si>
  <si>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Управление федеральной  службы  государственной регистрации, кадастра и картографии   по Краснодарскому краю</t>
  </si>
  <si>
    <t>188</t>
  </si>
  <si>
    <t>Государственная пошлина за выдачу и обмен паспорта гражданина Российской Федерации</t>
  </si>
  <si>
    <t>ГУ МВД России по Краснодарскому краю</t>
  </si>
  <si>
    <t>192</t>
  </si>
  <si>
    <t>Федеральная миграционная служба</t>
  </si>
  <si>
    <t>921</t>
  </si>
  <si>
    <t>Государственная пошлина за выдачу разрешения на установку рекламной конструкции</t>
  </si>
  <si>
    <t xml:space="preserve">Управление имущественных отношений МО Каневской район </t>
  </si>
  <si>
    <t>ЗАДОЛЖЕННОСТЬ И ПЕРЕРАСЧЕТЫ ПО ОТМЕНЕННЫМ НАЛОГАМ, СБОРАМ И ИНЫМ ОБЯЗАТЕЛЬНЫМ ПЛАТЕЖАМ</t>
  </si>
  <si>
    <t>09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</si>
  <si>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</si>
  <si>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</si>
  <si>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</si>
  <si>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</si>
  <si>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11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</si>
  <si>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</si>
  <si>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</si>
  <si>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905</t>
  </si>
  <si>
    <t>050</t>
  </si>
  <si>
    <t>Финансовое управление администрации МО Каневской район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</si>
  <si>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</si>
  <si>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</si>
  <si>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</si>
  <si>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</si>
  <si>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</si>
  <si>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</si>
  <si>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</si>
  <si>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</si>
  <si>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</si>
  <si>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</si>
  <si>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</si>
  <si>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</si>
  <si>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</si>
  <si>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</si>
  <si>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</si>
  <si>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</si>
  <si>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</si>
  <si>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</si>
  <si>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</si>
  <si>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</si>
  <si>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</si>
  <si>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</si>
  <si>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</si>
  <si>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</si>
  <si>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Управление Федеральной службы по надзору в сфере природопользования (Росприроднадзора) по Краснодарскому краю и Республике Адыгея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</si>
  <si>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</si>
  <si>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</si>
  <si>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</si>
  <si>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040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</si>
  <si>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</si>
  <si>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</si>
  <si>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</si>
  <si>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</si>
  <si>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</si>
  <si>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</si>
  <si>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</si>
  <si>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</si>
  <si>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</si>
  <si>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</si>
  <si>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</si>
  <si>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902</t>
  </si>
  <si>
    <t>Прочие доходы от компенсации затрат бюджетов муниципальных районов</t>
  </si>
  <si>
    <t>Администрация МО Каневской район</t>
  </si>
  <si>
    <t>925</t>
  </si>
  <si>
    <t>Управление образования администрации МО Каневской район</t>
  </si>
  <si>
    <t>929</t>
  </si>
  <si>
    <t>Отдел по физической культуре и спорту администрации МО Каневской район</t>
  </si>
  <si>
    <t>934</t>
  </si>
  <si>
    <t>Отдел по делам молодежи администрации МО Каневской район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</si>
  <si>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</si>
  <si>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</si>
  <si>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</si>
  <si>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</si>
  <si>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</si>
  <si>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</si>
  <si>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</si>
  <si>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</si>
  <si>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</si>
  <si>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</si>
  <si>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</si>
  <si>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</si>
  <si>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</si>
  <si>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</si>
  <si>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</si>
  <si>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</si>
  <si>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</si>
  <si>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</si>
  <si>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</si>
  <si>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</si>
  <si>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</si>
  <si>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</si>
  <si>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</si>
  <si>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</si>
  <si>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</si>
  <si>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</si>
  <si>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</si>
  <si>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</si>
  <si>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</si>
  <si>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</si>
  <si>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</si>
  <si>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</si>
  <si>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</si>
  <si>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</si>
  <si>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Управление Федеральной службы по надзору в сфере природопользования по Краснодарскому краю и Республике Адыгея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</si>
  <si>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</si>
  <si>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</si>
  <si>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</si>
  <si>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854</t>
  </si>
  <si>
    <t>Министерство природных ресурсов Краснодарского края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</si>
  <si>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</si>
  <si>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</si>
  <si>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</si>
  <si>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</si>
  <si>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</si>
  <si>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</si>
  <si>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</si>
  <si>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</si>
  <si>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</si>
  <si>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</si>
  <si>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</si>
  <si>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</si>
  <si>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</si>
  <si>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</si>
  <si>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</si>
  <si>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</si>
  <si>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816</t>
  </si>
  <si>
    <t>Министерство экономики Краснодарского края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</si>
  <si>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</si>
  <si>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</si>
  <si>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</si>
  <si>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</si>
  <si>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</si>
  <si>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081</t>
  </si>
  <si>
    <t>Управление Федеральной службы по ветеринарному и фитосанитарному надзору по Краснодарскому краю и Республике Адыгея</t>
  </si>
  <si>
    <t>106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</si>
  <si>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</si>
  <si>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819</t>
  </si>
  <si>
    <t>Министерство сельского хозяйства и перерабатывающей промышленности Краснодарского края</t>
  </si>
  <si>
    <t>830</t>
  </si>
  <si>
    <t>Министерство труда и социального развития Краснодарского края</t>
  </si>
  <si>
    <t>833</t>
  </si>
  <si>
    <t>Государственное управление ветеринарии Краснодарского края</t>
  </si>
  <si>
    <t>840</t>
  </si>
  <si>
    <t>Государственная жилищная инспекция Краснодарского края</t>
  </si>
  <si>
    <t>ПРОЧИЕ НЕНАЛОГОВЫЕ ДОХОДЫ</t>
  </si>
  <si>
    <t>17</t>
  </si>
  <si>
    <t>Невыясненные поступления</t>
  </si>
  <si>
    <t>180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</si>
  <si>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</si>
  <si>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</si>
  <si>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</si>
  <si>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</t>
  </si>
  <si>
    <t>Прочие неналоговые доходы бюджетов муниципальных районов</t>
  </si>
  <si>
    <t>Прочие межбюджетные трансферты</t>
  </si>
  <si>
    <t>40</t>
  </si>
  <si>
    <t xml:space="preserve">Прочие межбюджетные трансферты,передаваемые бюджетам сельских поселений </t>
  </si>
  <si>
    <t>Безвозмездные поступления от других бюджетов бюджетной системы Российской Федерации</t>
  </si>
  <si>
    <t>151</t>
  </si>
  <si>
    <t>Дотации бюджетам муниципальных районов на выравнивание бюджетной обеспеченности</t>
  </si>
  <si>
    <t>Финансовое управление администрации муниципального образования Каневской район</t>
  </si>
  <si>
    <t>207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</si>
  <si>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</si>
  <si>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Отдел по физической культуре и спорту администрации муниципального образования Каневский район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</si>
  <si>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</si>
  <si>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</si>
  <si>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</si>
  <si>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</si>
  <si>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</si>
  <si>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</si>
  <si>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</si>
  <si>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</si>
  <si>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</si>
  <si>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</si>
  <si>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</si>
  <si>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>Управление имущественных отношений муниципального образования Каневской район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</si>
  <si>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</si>
  <si>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</si>
  <si>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</si>
  <si>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</si>
  <si>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115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</si>
  <si>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</si>
  <si>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</si>
  <si>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</si>
  <si>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</si>
  <si>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</si>
  <si>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</si>
  <si>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Прочие межбюджетные трансферты, передаваемые бюджетам муниципальных районов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</si>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</sst>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&quot;&quot;###,##0.00"/>
    <numFmt numFmtId="168" formatCode="0.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Times New Roman"/>
      <family val="1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39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2" fillId="0" borderId="0" xfId="24" applyFont="1" applyAlignment="1">
      <alignment horizontal="left"/>
      <protection/>
    </xf>
    <xf numFmtId="164" fontId="2" fillId="0" borderId="0" xfId="24" applyFont="1">
      <alignment/>
      <protection/>
    </xf>
    <xf numFmtId="164" fontId="3" fillId="0" borderId="0" xfId="24" applyFont="1">
      <alignment/>
      <protection/>
    </xf>
    <xf numFmtId="164" fontId="4" fillId="0" borderId="0" xfId="24" applyFont="1" applyBorder="1" applyAlignment="1">
      <alignment horizontal="center"/>
      <protection/>
    </xf>
    <xf numFmtId="164" fontId="5" fillId="0" borderId="0" xfId="24" applyFont="1" applyAlignment="1">
      <alignment horizontal="center"/>
      <protection/>
    </xf>
    <xf numFmtId="164" fontId="3" fillId="0" borderId="0" xfId="24" applyFont="1" applyAlignment="1">
      <alignment horizontal="center"/>
      <protection/>
    </xf>
    <xf numFmtId="164" fontId="5" fillId="0" borderId="0" xfId="24" applyFont="1" applyBorder="1" applyAlignment="1">
      <alignment horizontal="center"/>
      <protection/>
    </xf>
    <xf numFmtId="164" fontId="5" fillId="0" borderId="0" xfId="24" applyFont="1" applyBorder="1" applyAlignment="1">
      <alignment horizontal="left"/>
      <protection/>
    </xf>
    <xf numFmtId="164" fontId="6" fillId="0" borderId="0" xfId="24" applyFont="1" applyAlignment="1">
      <alignment horizontal="center"/>
      <protection/>
    </xf>
    <xf numFmtId="164" fontId="6" fillId="0" borderId="0" xfId="24" applyFont="1" applyBorder="1" applyAlignment="1">
      <alignment horizontal="left"/>
      <protection/>
    </xf>
    <xf numFmtId="164" fontId="5" fillId="0" borderId="0" xfId="24" applyFont="1" applyAlignment="1">
      <alignment horizontal="left"/>
      <protection/>
    </xf>
    <xf numFmtId="164" fontId="2" fillId="0" borderId="0" xfId="24" applyFont="1" applyAlignment="1">
      <alignment/>
      <protection/>
    </xf>
    <xf numFmtId="164" fontId="7" fillId="0" borderId="0" xfId="24" applyFont="1" applyBorder="1" applyAlignment="1">
      <alignment horizontal="left"/>
      <protection/>
    </xf>
    <xf numFmtId="164" fontId="3" fillId="0" borderId="1" xfId="24" applyFont="1" applyBorder="1" applyAlignment="1">
      <alignment horizontal="center" vertical="center" wrapText="1"/>
      <protection/>
    </xf>
    <xf numFmtId="164" fontId="2" fillId="0" borderId="1" xfId="24" applyFont="1" applyBorder="1" applyAlignment="1">
      <alignment horizontal="center" vertical="center" wrapText="1"/>
      <protection/>
    </xf>
    <xf numFmtId="164" fontId="2" fillId="0" borderId="0" xfId="24" applyFont="1" applyAlignment="1">
      <alignment horizontal="center" vertical="center" wrapText="1"/>
      <protection/>
    </xf>
    <xf numFmtId="164" fontId="8" fillId="0" borderId="1" xfId="24" applyFont="1" applyBorder="1" applyAlignment="1">
      <alignment horizontal="center" vertical="center" wrapText="1"/>
      <protection/>
    </xf>
    <xf numFmtId="164" fontId="3" fillId="0" borderId="1" xfId="24" applyFont="1" applyBorder="1" applyAlignment="1">
      <alignment horizontal="left" vertical="center" wrapText="1"/>
      <protection/>
    </xf>
    <xf numFmtId="164" fontId="9" fillId="0" borderId="1" xfId="24" applyFont="1" applyBorder="1" applyAlignment="1">
      <alignment horizontal="center" vertical="center"/>
      <protection/>
    </xf>
    <xf numFmtId="165" fontId="9" fillId="0" borderId="1" xfId="24" applyNumberFormat="1" applyFont="1" applyBorder="1" applyAlignment="1">
      <alignment horizontal="center" vertical="center"/>
      <protection/>
    </xf>
    <xf numFmtId="164" fontId="5" fillId="0" borderId="1" xfId="24" applyFont="1" applyBorder="1" applyAlignment="1">
      <alignment horizontal="left" vertical="center" wrapText="1"/>
      <protection/>
    </xf>
    <xf numFmtId="166" fontId="9" fillId="0" borderId="1" xfId="24" applyNumberFormat="1" applyFont="1" applyBorder="1" applyAlignment="1">
      <alignment horizontal="right" vertical="center" wrapText="1"/>
      <protection/>
    </xf>
    <xf numFmtId="164" fontId="10" fillId="0" borderId="1" xfId="24" applyFont="1" applyFill="1" applyBorder="1" applyAlignment="1">
      <alignment horizontal="left" vertical="center" wrapText="1"/>
      <protection/>
    </xf>
    <xf numFmtId="164" fontId="10" fillId="0" borderId="1" xfId="24" applyFont="1" applyFill="1" applyBorder="1" applyAlignment="1">
      <alignment horizontal="center" vertical="center"/>
      <protection/>
    </xf>
    <xf numFmtId="165" fontId="10" fillId="0" borderId="1" xfId="24" applyNumberFormat="1" applyFont="1" applyFill="1" applyBorder="1" applyAlignment="1">
      <alignment horizontal="center" vertical="center"/>
      <protection/>
    </xf>
    <xf numFmtId="166" fontId="10" fillId="0" borderId="1" xfId="24" applyNumberFormat="1" applyFont="1" applyFill="1" applyBorder="1" applyAlignment="1">
      <alignment horizontal="right" vertical="center"/>
      <protection/>
    </xf>
    <xf numFmtId="164" fontId="11" fillId="2" borderId="1" xfId="24" applyFont="1" applyFill="1" applyBorder="1" applyAlignment="1">
      <alignment horizontal="left" vertical="center" wrapText="1"/>
      <protection/>
    </xf>
    <xf numFmtId="164" fontId="11" fillId="2" borderId="1" xfId="24" applyFont="1" applyFill="1" applyBorder="1" applyAlignment="1">
      <alignment horizontal="center" vertical="center"/>
      <protection/>
    </xf>
    <xf numFmtId="165" fontId="11" fillId="2" borderId="1" xfId="24" applyNumberFormat="1" applyFont="1" applyFill="1" applyBorder="1" applyAlignment="1">
      <alignment horizontal="center" vertical="center"/>
      <protection/>
    </xf>
    <xf numFmtId="166" fontId="11" fillId="2" borderId="1" xfId="24" applyNumberFormat="1" applyFont="1" applyFill="1" applyBorder="1" applyAlignment="1">
      <alignment horizontal="right" vertical="center"/>
      <protection/>
    </xf>
    <xf numFmtId="164" fontId="12" fillId="2" borderId="0" xfId="24" applyFont="1" applyFill="1">
      <alignment/>
      <protection/>
    </xf>
    <xf numFmtId="164" fontId="11" fillId="0" borderId="1" xfId="24" applyFont="1" applyFill="1" applyBorder="1" applyAlignment="1">
      <alignment horizontal="left" vertical="center" wrapText="1"/>
      <protection/>
    </xf>
    <xf numFmtId="164" fontId="11" fillId="0" borderId="1" xfId="24" applyFont="1" applyFill="1" applyBorder="1" applyAlignment="1">
      <alignment horizontal="center" vertical="center"/>
      <protection/>
    </xf>
    <xf numFmtId="165" fontId="11" fillId="0" borderId="1" xfId="24" applyNumberFormat="1" applyFont="1" applyFill="1" applyBorder="1" applyAlignment="1">
      <alignment horizontal="center" vertical="center"/>
      <protection/>
    </xf>
    <xf numFmtId="164" fontId="3" fillId="0" borderId="1" xfId="24" applyFont="1" applyFill="1" applyBorder="1" applyAlignment="1">
      <alignment horizontal="left" vertical="center" wrapText="1"/>
      <protection/>
    </xf>
    <xf numFmtId="166" fontId="3" fillId="0" borderId="1" xfId="24" applyNumberFormat="1" applyFont="1" applyFill="1" applyBorder="1" applyAlignment="1">
      <alignment horizontal="right" vertical="center"/>
      <protection/>
    </xf>
    <xf numFmtId="164" fontId="3" fillId="0" borderId="1" xfId="24" applyFont="1" applyFill="1" applyBorder="1" applyAlignment="1">
      <alignment horizontal="center" vertical="center"/>
      <protection/>
    </xf>
    <xf numFmtId="165" fontId="3" fillId="0" borderId="1" xfId="24" applyNumberFormat="1" applyFont="1" applyFill="1" applyBorder="1" applyAlignment="1">
      <alignment horizontal="center" vertical="center"/>
      <protection/>
    </xf>
    <xf numFmtId="166" fontId="11" fillId="0" borderId="1" xfId="24" applyNumberFormat="1" applyFont="1" applyFill="1" applyBorder="1" applyAlignment="1">
      <alignment horizontal="right" vertical="center"/>
      <protection/>
    </xf>
    <xf numFmtId="164" fontId="12" fillId="0" borderId="0" xfId="24" applyFont="1">
      <alignment/>
      <protection/>
    </xf>
    <xf numFmtId="164" fontId="12" fillId="0" borderId="0" xfId="24" applyFont="1" applyFill="1">
      <alignment/>
      <protection/>
    </xf>
    <xf numFmtId="166" fontId="3" fillId="3" borderId="1" xfId="24" applyNumberFormat="1" applyFont="1" applyFill="1" applyBorder="1" applyAlignment="1">
      <alignment horizontal="right" vertical="center"/>
      <protection/>
    </xf>
    <xf numFmtId="165" fontId="9" fillId="0" borderId="1" xfId="24" applyNumberFormat="1" applyFont="1" applyFill="1" applyBorder="1" applyAlignment="1">
      <alignment horizontal="center" vertical="center"/>
      <protection/>
    </xf>
    <xf numFmtId="164" fontId="9" fillId="0" borderId="1" xfId="24" applyFont="1" applyFill="1" applyBorder="1" applyAlignment="1">
      <alignment horizontal="left" vertical="center" wrapText="1"/>
      <protection/>
    </xf>
    <xf numFmtId="164" fontId="13" fillId="0" borderId="1" xfId="24" applyFont="1" applyFill="1" applyBorder="1" applyAlignment="1">
      <alignment horizontal="left"/>
      <protection/>
    </xf>
    <xf numFmtId="166" fontId="9" fillId="0" borderId="1" xfId="24" applyNumberFormat="1" applyFont="1" applyFill="1" applyBorder="1" applyAlignment="1">
      <alignment horizontal="right" vertical="center"/>
      <protection/>
    </xf>
    <xf numFmtId="164" fontId="3" fillId="2" borderId="1" xfId="24" applyFont="1" applyFill="1" applyBorder="1" applyAlignment="1">
      <alignment horizontal="left" vertical="center" wrapText="1"/>
      <protection/>
    </xf>
    <xf numFmtId="164" fontId="3" fillId="2" borderId="1" xfId="24" applyFont="1" applyFill="1" applyBorder="1" applyAlignment="1">
      <alignment horizontal="center" vertical="center"/>
      <protection/>
    </xf>
    <xf numFmtId="165" fontId="3" fillId="2" borderId="1" xfId="24" applyNumberFormat="1" applyFont="1" applyFill="1" applyBorder="1" applyAlignment="1">
      <alignment horizontal="center" vertical="center"/>
      <protection/>
    </xf>
    <xf numFmtId="164" fontId="2" fillId="2" borderId="1" xfId="24" applyFont="1" applyFill="1" applyBorder="1" applyAlignment="1">
      <alignment horizontal="left"/>
      <protection/>
    </xf>
    <xf numFmtId="166" fontId="3" fillId="2" borderId="1" xfId="24" applyNumberFormat="1" applyFont="1" applyFill="1" applyBorder="1" applyAlignment="1">
      <alignment horizontal="right" vertical="center"/>
      <protection/>
    </xf>
    <xf numFmtId="165" fontId="3" fillId="2" borderId="1" xfId="24" applyNumberFormat="1" applyFont="1" applyFill="1" applyBorder="1" applyAlignment="1">
      <alignment horizontal="center" vertical="center" wrapText="1"/>
      <protection/>
    </xf>
    <xf numFmtId="164" fontId="2" fillId="2" borderId="0" xfId="24" applyFont="1" applyFill="1">
      <alignment/>
      <protection/>
    </xf>
    <xf numFmtId="165" fontId="3" fillId="0" borderId="1" xfId="24" applyNumberFormat="1" applyFont="1" applyFill="1" applyBorder="1" applyAlignment="1">
      <alignment horizontal="center" vertical="center" wrapText="1"/>
      <protection/>
    </xf>
    <xf numFmtId="165" fontId="10" fillId="0" borderId="1" xfId="24" applyNumberFormat="1" applyFont="1" applyFill="1" applyBorder="1" applyAlignment="1">
      <alignment horizontal="center" vertical="center" wrapText="1"/>
      <protection/>
    </xf>
    <xf numFmtId="165" fontId="11" fillId="0" borderId="1" xfId="24" applyNumberFormat="1" applyFont="1" applyFill="1" applyBorder="1" applyAlignment="1">
      <alignment horizontal="center" vertical="center" wrapText="1"/>
      <protection/>
    </xf>
    <xf numFmtId="164" fontId="2" fillId="0" borderId="0" xfId="24" applyFont="1" applyFill="1">
      <alignment/>
      <protection/>
    </xf>
    <xf numFmtId="166" fontId="3" fillId="4" borderId="1" xfId="24" applyNumberFormat="1" applyFont="1" applyFill="1" applyBorder="1" applyAlignment="1">
      <alignment horizontal="right" vertical="center"/>
      <protection/>
    </xf>
    <xf numFmtId="165" fontId="9" fillId="0" borderId="1" xfId="24" applyNumberFormat="1" applyFont="1" applyFill="1" applyBorder="1" applyAlignment="1">
      <alignment horizontal="center" vertical="center" wrapText="1"/>
      <protection/>
    </xf>
    <xf numFmtId="164" fontId="9" fillId="0" borderId="1" xfId="24" applyFont="1" applyFill="1" applyBorder="1" applyAlignment="1">
      <alignment horizontal="center" vertical="center" wrapText="1"/>
      <protection/>
    </xf>
    <xf numFmtId="167" fontId="9" fillId="0" borderId="1" xfId="24" applyNumberFormat="1" applyFont="1" applyFill="1" applyBorder="1" applyAlignment="1">
      <alignment horizontal="right" vertical="center" wrapText="1"/>
      <protection/>
    </xf>
    <xf numFmtId="166" fontId="14" fillId="0" borderId="1" xfId="24" applyNumberFormat="1" applyFont="1" applyFill="1" applyBorder="1" applyAlignment="1">
      <alignment horizontal="right" vertical="center"/>
      <protection/>
    </xf>
    <xf numFmtId="164" fontId="3" fillId="5" borderId="1" xfId="24" applyFont="1" applyFill="1" applyBorder="1" applyAlignment="1">
      <alignment horizontal="left" vertical="center" wrapText="1"/>
      <protection/>
    </xf>
    <xf numFmtId="164" fontId="3" fillId="0" borderId="1" xfId="24" applyFont="1" applyFill="1" applyBorder="1" applyAlignment="1">
      <alignment horizontal="left" vertical="top" wrapText="1"/>
      <protection/>
    </xf>
    <xf numFmtId="164" fontId="3" fillId="6" borderId="1" xfId="24" applyFont="1" applyFill="1" applyBorder="1" applyAlignment="1">
      <alignment horizontal="left" vertical="center" wrapText="1"/>
      <protection/>
    </xf>
    <xf numFmtId="164" fontId="3" fillId="7" borderId="1" xfId="24" applyFont="1" applyFill="1" applyBorder="1" applyAlignment="1">
      <alignment horizontal="left" vertical="center" wrapText="1"/>
      <protection/>
    </xf>
    <xf numFmtId="166" fontId="3" fillId="6" borderId="1" xfId="24" applyNumberFormat="1" applyFont="1" applyFill="1" applyBorder="1" applyAlignment="1">
      <alignment horizontal="right" vertical="center"/>
      <protection/>
    </xf>
    <xf numFmtId="166" fontId="3" fillId="8" borderId="1" xfId="24" applyNumberFormat="1" applyFont="1" applyFill="1" applyBorder="1" applyAlignment="1">
      <alignment horizontal="right" vertical="center"/>
      <protection/>
    </xf>
    <xf numFmtId="164" fontId="3" fillId="8" borderId="1" xfId="24" applyFont="1" applyFill="1" applyBorder="1" applyAlignment="1">
      <alignment horizontal="left" vertical="center" wrapText="1"/>
      <protection/>
    </xf>
    <xf numFmtId="164" fontId="3" fillId="9" borderId="1" xfId="24" applyFont="1" applyFill="1" applyBorder="1" applyAlignment="1">
      <alignment horizontal="left" vertical="center" wrapText="1"/>
      <protection/>
    </xf>
    <xf numFmtId="164" fontId="15" fillId="0" borderId="1" xfId="24" applyFont="1" applyFill="1" applyBorder="1" applyAlignment="1">
      <alignment horizontal="left" vertical="center" wrapText="1"/>
      <protection/>
    </xf>
    <xf numFmtId="164" fontId="10" fillId="0" borderId="1" xfId="24" applyFont="1" applyFill="1" applyBorder="1" applyAlignment="1">
      <alignment vertical="center" wrapText="1"/>
      <protection/>
    </xf>
    <xf numFmtId="164" fontId="8" fillId="8" borderId="1" xfId="24" applyFont="1" applyFill="1" applyBorder="1" applyAlignment="1">
      <alignment horizontal="left" vertical="center" wrapText="1"/>
      <protection/>
    </xf>
    <xf numFmtId="166" fontId="3" fillId="7" borderId="1" xfId="24" applyNumberFormat="1" applyFont="1" applyFill="1" applyBorder="1" applyAlignment="1">
      <alignment horizontal="right" vertical="center"/>
      <protection/>
    </xf>
    <xf numFmtId="164" fontId="3" fillId="10" borderId="1" xfId="24" applyFont="1" applyFill="1" applyBorder="1" applyAlignment="1">
      <alignment horizontal="left" vertical="center" wrapText="1"/>
      <protection/>
    </xf>
    <xf numFmtId="164" fontId="3" fillId="11" borderId="1" xfId="24" applyFont="1" applyFill="1" applyBorder="1" applyAlignment="1">
      <alignment horizontal="left" vertical="center" wrapText="1"/>
      <protection/>
    </xf>
    <xf numFmtId="164" fontId="10" fillId="12" borderId="1" xfId="24" applyFont="1" applyFill="1" applyBorder="1" applyAlignment="1">
      <alignment horizontal="left" vertical="center" wrapText="1"/>
      <protection/>
    </xf>
    <xf numFmtId="164" fontId="12" fillId="0" borderId="1" xfId="24" applyFont="1" applyFill="1" applyBorder="1" applyAlignment="1">
      <alignment horizontal="left"/>
      <protection/>
    </xf>
    <xf numFmtId="164" fontId="3" fillId="12" borderId="1" xfId="24" applyFont="1" applyFill="1" applyBorder="1" applyAlignment="1">
      <alignment horizontal="left" vertical="center" wrapText="1"/>
      <protection/>
    </xf>
    <xf numFmtId="164" fontId="2" fillId="0" borderId="1" xfId="24" applyFont="1" applyFill="1" applyBorder="1" applyAlignment="1">
      <alignment horizontal="left"/>
      <protection/>
    </xf>
    <xf numFmtId="168" fontId="3" fillId="0" borderId="1" xfId="24" applyNumberFormat="1" applyFont="1" applyFill="1" applyBorder="1" applyAlignment="1">
      <alignment horizontal="right" vertical="center" wrapText="1"/>
      <protection/>
    </xf>
    <xf numFmtId="164" fontId="16" fillId="0" borderId="1" xfId="24" applyFont="1" applyFill="1" applyBorder="1" applyAlignment="1">
      <alignment horizontal="left" vertical="center" wrapText="1"/>
      <protection/>
    </xf>
    <xf numFmtId="165" fontId="16" fillId="0" borderId="1" xfId="24" applyNumberFormat="1" applyFont="1" applyFill="1" applyBorder="1" applyAlignment="1">
      <alignment horizontal="center" vertical="center" wrapText="1"/>
      <protection/>
    </xf>
    <xf numFmtId="164" fontId="16" fillId="0" borderId="1" xfId="24" applyFont="1" applyFill="1" applyBorder="1" applyAlignment="1">
      <alignment horizontal="center" vertical="center" wrapText="1"/>
      <protection/>
    </xf>
    <xf numFmtId="167" fontId="16" fillId="0" borderId="1" xfId="24" applyNumberFormat="1" applyFont="1" applyFill="1" applyBorder="1" applyAlignment="1">
      <alignment horizontal="right" vertical="center" wrapText="1"/>
      <protection/>
    </xf>
    <xf numFmtId="164" fontId="16" fillId="0" borderId="0" xfId="24" applyFont="1">
      <alignment/>
      <protection/>
    </xf>
    <xf numFmtId="164" fontId="3" fillId="0" borderId="1" xfId="24" applyFont="1" applyFill="1" applyBorder="1" applyAlignment="1">
      <alignment horizontal="center" vertical="center" wrapText="1"/>
      <protection/>
    </xf>
    <xf numFmtId="167" fontId="3" fillId="0" borderId="1" xfId="24" applyNumberFormat="1" applyFont="1" applyFill="1" applyBorder="1" applyAlignment="1">
      <alignment horizontal="right" vertical="center" wrapText="1"/>
      <protection/>
    </xf>
    <xf numFmtId="164" fontId="3" fillId="0" borderId="0" xfId="24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3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96"/>
  <sheetViews>
    <sheetView tabSelected="1" zoomScale="70" zoomScaleNormal="70" workbookViewId="0" topLeftCell="A1">
      <pane ySplit="13" topLeftCell="A29" activePane="bottomLeft" state="frozen"/>
      <selection pane="topLeft" activeCell="A1" sqref="A1"/>
      <selection pane="bottomLeft" activeCell="J191" sqref="J191"/>
    </sheetView>
  </sheetViews>
  <sheetFormatPr defaultColWidth="9.140625" defaultRowHeight="12.75"/>
  <cols>
    <col min="1" max="1" width="25.28125" style="1" customWidth="1"/>
    <col min="2" max="2" width="14.00390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3.00390625" style="2" customWidth="1"/>
    <col min="10" max="10" width="42.28125" style="1" customWidth="1"/>
    <col min="11" max="11" width="31.140625" style="1" customWidth="1"/>
    <col min="12" max="12" width="17.421875" style="3" customWidth="1"/>
    <col min="13" max="13" width="17.140625" style="3" customWidth="1"/>
    <col min="14" max="14" width="16.421875" style="3" customWidth="1"/>
    <col min="15" max="15" width="19.8515625" style="3" customWidth="1"/>
    <col min="16" max="16" width="16.28125" style="3" customWidth="1"/>
    <col min="17" max="17" width="19.57421875" style="3" customWidth="1"/>
    <col min="18" max="16384" width="9.140625" style="2" customWidth="1"/>
  </cols>
  <sheetData>
    <row r="2" spans="1:17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4:13" ht="12.75">
      <c r="D3" s="5"/>
      <c r="E3" s="5"/>
      <c r="F3" s="5"/>
      <c r="G3" s="5"/>
      <c r="H3" s="5"/>
      <c r="I3" s="5"/>
      <c r="J3" s="5"/>
      <c r="K3" s="5"/>
      <c r="L3" s="6"/>
      <c r="M3" s="6"/>
    </row>
    <row r="4" spans="1:17" ht="12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4:13" ht="12.75"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2.75">
      <c r="A6" s="8" t="s">
        <v>2</v>
      </c>
      <c r="B6" s="8"/>
      <c r="C6" s="8"/>
      <c r="F6" s="9"/>
      <c r="G6" s="10" t="s">
        <v>3</v>
      </c>
      <c r="H6" s="10"/>
      <c r="I6" s="10"/>
      <c r="J6" s="10"/>
      <c r="K6" s="10"/>
      <c r="L6" s="6"/>
      <c r="M6" s="6"/>
    </row>
    <row r="7" spans="1:13" ht="12.75">
      <c r="A7" s="11" t="s">
        <v>4</v>
      </c>
      <c r="B7" s="12"/>
      <c r="F7" s="5"/>
      <c r="G7" s="13" t="s">
        <v>5</v>
      </c>
      <c r="H7" s="13"/>
      <c r="I7" s="13"/>
      <c r="J7" s="5"/>
      <c r="K7" s="5"/>
      <c r="L7" s="6"/>
      <c r="M7" s="6"/>
    </row>
    <row r="8" spans="1:13" ht="12.75">
      <c r="A8" s="11" t="s">
        <v>6</v>
      </c>
      <c r="D8" s="5"/>
      <c r="F8" s="5"/>
      <c r="G8" s="11" t="s">
        <v>7</v>
      </c>
      <c r="I8" s="5"/>
      <c r="J8" s="5"/>
      <c r="K8" s="5"/>
      <c r="L8" s="6"/>
      <c r="M8" s="6"/>
    </row>
    <row r="11" spans="1:17" s="16" customFormat="1" ht="15" customHeight="1">
      <c r="A11" s="14" t="s">
        <v>8</v>
      </c>
      <c r="B11" s="14" t="s">
        <v>9</v>
      </c>
      <c r="C11" s="14"/>
      <c r="D11" s="14"/>
      <c r="E11" s="14"/>
      <c r="F11" s="14"/>
      <c r="G11" s="14"/>
      <c r="H11" s="14"/>
      <c r="I11" s="14"/>
      <c r="J11" s="14" t="s">
        <v>10</v>
      </c>
      <c r="K11" s="14" t="s">
        <v>11</v>
      </c>
      <c r="L11" s="15" t="s">
        <v>12</v>
      </c>
      <c r="M11" s="15" t="s">
        <v>13</v>
      </c>
      <c r="N11" s="15" t="s">
        <v>14</v>
      </c>
      <c r="O11" s="15" t="s">
        <v>15</v>
      </c>
      <c r="P11" s="15" t="s">
        <v>16</v>
      </c>
      <c r="Q11" s="15" t="s">
        <v>17</v>
      </c>
    </row>
    <row r="12" spans="1:17" s="16" customFormat="1" ht="15" customHeight="1">
      <c r="A12" s="14"/>
      <c r="B12" s="14" t="s">
        <v>18</v>
      </c>
      <c r="C12" s="14" t="s">
        <v>19</v>
      </c>
      <c r="D12" s="14"/>
      <c r="E12" s="14"/>
      <c r="F12" s="14"/>
      <c r="G12" s="14"/>
      <c r="H12" s="14" t="s">
        <v>20</v>
      </c>
      <c r="I12" s="14"/>
      <c r="J12" s="14"/>
      <c r="K12" s="14"/>
      <c r="L12" s="15"/>
      <c r="M12" s="15"/>
      <c r="N12" s="15"/>
      <c r="O12" s="15"/>
      <c r="P12" s="15"/>
      <c r="Q12" s="15"/>
    </row>
    <row r="13" spans="1:17" s="16" customFormat="1" ht="156.75" customHeight="1">
      <c r="A13" s="14"/>
      <c r="B13" s="14"/>
      <c r="C13" s="17" t="s">
        <v>21</v>
      </c>
      <c r="D13" s="17" t="s">
        <v>22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14"/>
      <c r="K13" s="14"/>
      <c r="L13" s="15"/>
      <c r="M13" s="15"/>
      <c r="N13" s="15"/>
      <c r="O13" s="15"/>
      <c r="P13" s="15"/>
      <c r="Q13" s="15"/>
    </row>
    <row r="14" spans="1:17" ht="12.75">
      <c r="A14" s="18" t="s">
        <v>28</v>
      </c>
      <c r="B14" s="14"/>
      <c r="C14" s="19">
        <v>1</v>
      </c>
      <c r="D14" s="20" t="s">
        <v>29</v>
      </c>
      <c r="E14" s="20" t="s">
        <v>29</v>
      </c>
      <c r="F14" s="20" t="s">
        <v>30</v>
      </c>
      <c r="G14" s="20" t="s">
        <v>29</v>
      </c>
      <c r="H14" s="20" t="s">
        <v>31</v>
      </c>
      <c r="I14" s="20" t="s">
        <v>30</v>
      </c>
      <c r="J14" s="18"/>
      <c r="K14" s="21"/>
      <c r="L14" s="22">
        <f>L15+L25+L31+L36+L43+L44</f>
        <v>8040.5</v>
      </c>
      <c r="M14" s="22">
        <f>M15+M25+M31+M36+M43</f>
        <v>5221.5</v>
      </c>
      <c r="N14" s="22">
        <f>N15+N25+N31+N36+N43</f>
        <v>8253.5</v>
      </c>
      <c r="O14" s="22">
        <f>O15+O25+O31+O36</f>
        <v>8558.1</v>
      </c>
      <c r="P14" s="22">
        <f>P15+P25+P31+P36+P45</f>
        <v>0</v>
      </c>
      <c r="Q14" s="22">
        <f>Q15+Q25+Q31+Q36+Q45</f>
        <v>0</v>
      </c>
    </row>
    <row r="15" spans="1:17" ht="12.75">
      <c r="A15" s="23" t="s">
        <v>32</v>
      </c>
      <c r="B15" s="24">
        <v>182</v>
      </c>
      <c r="C15" s="24">
        <v>1</v>
      </c>
      <c r="D15" s="25" t="s">
        <v>33</v>
      </c>
      <c r="E15" s="25" t="s">
        <v>29</v>
      </c>
      <c r="F15" s="25" t="s">
        <v>30</v>
      </c>
      <c r="G15" s="25" t="s">
        <v>29</v>
      </c>
      <c r="H15" s="25" t="s">
        <v>31</v>
      </c>
      <c r="I15" s="25" t="s">
        <v>30</v>
      </c>
      <c r="J15" s="23" t="s">
        <v>34</v>
      </c>
      <c r="K15" s="23" t="s">
        <v>35</v>
      </c>
      <c r="L15" s="26">
        <f>L16+L21+L23</f>
        <v>1700</v>
      </c>
      <c r="M15" s="26">
        <v>1623.1</v>
      </c>
      <c r="N15" s="26">
        <f>N16+N21+N22+N23</f>
        <v>1850</v>
      </c>
      <c r="O15" s="26">
        <f>O16+O21</f>
        <v>1950</v>
      </c>
      <c r="P15" s="26">
        <f>P16+P21</f>
        <v>0</v>
      </c>
      <c r="Q15" s="26">
        <f>Q16+Q21</f>
        <v>0</v>
      </c>
    </row>
    <row r="16" spans="1:17" s="31" customFormat="1" ht="12.75">
      <c r="A16" s="27" t="s">
        <v>36</v>
      </c>
      <c r="B16" s="28">
        <v>182</v>
      </c>
      <c r="C16" s="28">
        <v>1</v>
      </c>
      <c r="D16" s="29" t="s">
        <v>33</v>
      </c>
      <c r="E16" s="29" t="s">
        <v>37</v>
      </c>
      <c r="F16" s="29" t="s">
        <v>30</v>
      </c>
      <c r="G16" s="29" t="s">
        <v>33</v>
      </c>
      <c r="H16" s="29" t="s">
        <v>31</v>
      </c>
      <c r="I16" s="29" t="s">
        <v>38</v>
      </c>
      <c r="J16" s="27" t="s">
        <v>36</v>
      </c>
      <c r="K16" s="27" t="s">
        <v>35</v>
      </c>
      <c r="L16" s="30">
        <f>L17</f>
        <v>1690</v>
      </c>
      <c r="M16" s="30">
        <v>1623.1</v>
      </c>
      <c r="N16" s="30">
        <v>1850</v>
      </c>
      <c r="O16" s="30">
        <v>1950</v>
      </c>
      <c r="P16" s="30"/>
      <c r="Q16" s="30"/>
    </row>
    <row r="17" spans="1:17" ht="70.5" customHeight="1">
      <c r="A17" s="32" t="s">
        <v>36</v>
      </c>
      <c r="B17" s="33">
        <v>182</v>
      </c>
      <c r="C17" s="33">
        <v>1</v>
      </c>
      <c r="D17" s="34" t="s">
        <v>33</v>
      </c>
      <c r="E17" s="34" t="s">
        <v>37</v>
      </c>
      <c r="F17" s="34" t="s">
        <v>30</v>
      </c>
      <c r="G17" s="34" t="s">
        <v>33</v>
      </c>
      <c r="H17" s="34" t="s">
        <v>39</v>
      </c>
      <c r="I17" s="34" t="s">
        <v>38</v>
      </c>
      <c r="J17" s="35" t="s">
        <v>40</v>
      </c>
      <c r="K17" s="35" t="s">
        <v>35</v>
      </c>
      <c r="L17" s="36">
        <v>1690</v>
      </c>
      <c r="M17" s="36">
        <v>1620.4</v>
      </c>
      <c r="N17" s="36">
        <v>0</v>
      </c>
      <c r="O17" s="36">
        <v>1950</v>
      </c>
      <c r="P17" s="36"/>
      <c r="Q17" s="36"/>
    </row>
    <row r="18" spans="1:17" ht="70.5" customHeight="1">
      <c r="A18" s="32"/>
      <c r="B18" s="33">
        <v>182</v>
      </c>
      <c r="C18" s="33">
        <v>1</v>
      </c>
      <c r="D18" s="34" t="s">
        <v>33</v>
      </c>
      <c r="E18" s="34" t="s">
        <v>37</v>
      </c>
      <c r="F18" s="34" t="s">
        <v>41</v>
      </c>
      <c r="G18" s="34" t="s">
        <v>33</v>
      </c>
      <c r="H18" s="34" t="s">
        <v>42</v>
      </c>
      <c r="I18" s="34" t="s">
        <v>38</v>
      </c>
      <c r="J18" s="35"/>
      <c r="K18" s="35"/>
      <c r="L18" s="36"/>
      <c r="M18" s="36">
        <v>1.2</v>
      </c>
      <c r="N18" s="36"/>
      <c r="O18" s="36"/>
      <c r="P18" s="36"/>
      <c r="Q18" s="36"/>
    </row>
    <row r="19" spans="1:17" ht="12.75">
      <c r="A19" s="32" t="s">
        <v>36</v>
      </c>
      <c r="B19" s="37">
        <v>182</v>
      </c>
      <c r="C19" s="37">
        <v>1</v>
      </c>
      <c r="D19" s="38" t="s">
        <v>33</v>
      </c>
      <c r="E19" s="38" t="s">
        <v>37</v>
      </c>
      <c r="F19" s="38" t="s">
        <v>41</v>
      </c>
      <c r="G19" s="38" t="s">
        <v>33</v>
      </c>
      <c r="H19" s="38" t="s">
        <v>43</v>
      </c>
      <c r="I19" s="38" t="s">
        <v>38</v>
      </c>
      <c r="J19" s="35" t="s">
        <v>44</v>
      </c>
      <c r="K19" s="35" t="s">
        <v>35</v>
      </c>
      <c r="L19" s="36">
        <v>0</v>
      </c>
      <c r="M19" s="39">
        <v>0.01</v>
      </c>
      <c r="N19" s="36">
        <v>0</v>
      </c>
      <c r="O19" s="36"/>
      <c r="P19" s="36">
        <v>0</v>
      </c>
      <c r="Q19" s="36">
        <v>0</v>
      </c>
    </row>
    <row r="20" spans="1:17" ht="12.75">
      <c r="A20" s="32"/>
      <c r="B20" s="37">
        <v>182</v>
      </c>
      <c r="C20" s="37">
        <v>1</v>
      </c>
      <c r="D20" s="38" t="s">
        <v>33</v>
      </c>
      <c r="E20" s="38" t="s">
        <v>37</v>
      </c>
      <c r="F20" s="38" t="s">
        <v>41</v>
      </c>
      <c r="G20" s="38" t="s">
        <v>33</v>
      </c>
      <c r="H20" s="38" t="s">
        <v>42</v>
      </c>
      <c r="I20" s="38" t="s">
        <v>38</v>
      </c>
      <c r="J20" s="35"/>
      <c r="K20" s="35" t="s">
        <v>35</v>
      </c>
      <c r="L20" s="36"/>
      <c r="M20" s="36">
        <v>1.2</v>
      </c>
      <c r="N20" s="36"/>
      <c r="O20" s="36"/>
      <c r="P20" s="36"/>
      <c r="Q20" s="36"/>
    </row>
    <row r="21" spans="1:23" s="41" customFormat="1" ht="12.75">
      <c r="A21" s="32" t="s">
        <v>36</v>
      </c>
      <c r="B21" s="33">
        <v>182</v>
      </c>
      <c r="C21" s="33">
        <v>1</v>
      </c>
      <c r="D21" s="34" t="s">
        <v>33</v>
      </c>
      <c r="E21" s="34" t="s">
        <v>37</v>
      </c>
      <c r="F21" s="34" t="s">
        <v>45</v>
      </c>
      <c r="G21" s="34" t="s">
        <v>33</v>
      </c>
      <c r="H21" s="34" t="s">
        <v>39</v>
      </c>
      <c r="I21" s="34" t="s">
        <v>38</v>
      </c>
      <c r="J21" s="32" t="s">
        <v>46</v>
      </c>
      <c r="K21" s="32" t="s">
        <v>35</v>
      </c>
      <c r="L21" s="39">
        <v>10</v>
      </c>
      <c r="M21" s="39">
        <v>0.4</v>
      </c>
      <c r="N21" s="39">
        <v>0</v>
      </c>
      <c r="O21" s="39"/>
      <c r="P21" s="39">
        <v>0</v>
      </c>
      <c r="Q21" s="39">
        <v>0</v>
      </c>
      <c r="R21" s="40"/>
      <c r="S21" s="40"/>
      <c r="T21" s="40"/>
      <c r="U21" s="40"/>
      <c r="V21" s="40"/>
      <c r="W21" s="40"/>
    </row>
    <row r="22" spans="1:17" ht="12.75">
      <c r="A22" s="35" t="s">
        <v>36</v>
      </c>
      <c r="B22" s="37">
        <v>182</v>
      </c>
      <c r="C22" s="37">
        <v>1</v>
      </c>
      <c r="D22" s="38" t="s">
        <v>33</v>
      </c>
      <c r="E22" s="38" t="s">
        <v>37</v>
      </c>
      <c r="F22" s="38" t="s">
        <v>45</v>
      </c>
      <c r="G22" s="38" t="s">
        <v>33</v>
      </c>
      <c r="H22" s="38" t="s">
        <v>47</v>
      </c>
      <c r="I22" s="38" t="s">
        <v>38</v>
      </c>
      <c r="J22" s="35" t="s">
        <v>48</v>
      </c>
      <c r="K22" s="35" t="s">
        <v>35</v>
      </c>
      <c r="L22" s="36">
        <v>0</v>
      </c>
      <c r="M22" s="36">
        <v>1.2</v>
      </c>
      <c r="N22" s="36">
        <v>0</v>
      </c>
      <c r="O22" s="36"/>
      <c r="P22" s="36">
        <v>0</v>
      </c>
      <c r="Q22" s="36">
        <v>0</v>
      </c>
    </row>
    <row r="23" spans="1:17" ht="12.75">
      <c r="A23" s="35" t="s">
        <v>36</v>
      </c>
      <c r="B23" s="37">
        <v>182</v>
      </c>
      <c r="C23" s="37">
        <v>1</v>
      </c>
      <c r="D23" s="38" t="s">
        <v>33</v>
      </c>
      <c r="E23" s="38" t="s">
        <v>37</v>
      </c>
      <c r="F23" s="38" t="s">
        <v>45</v>
      </c>
      <c r="G23" s="38" t="s">
        <v>33</v>
      </c>
      <c r="H23" s="38" t="s">
        <v>39</v>
      </c>
      <c r="I23" s="38" t="s">
        <v>38</v>
      </c>
      <c r="J23" s="35" t="s">
        <v>49</v>
      </c>
      <c r="K23" s="35" t="s">
        <v>35</v>
      </c>
      <c r="L23" s="36"/>
      <c r="M23" s="36">
        <v>0.4</v>
      </c>
      <c r="N23" s="36"/>
      <c r="O23" s="36"/>
      <c r="P23" s="36"/>
      <c r="Q23" s="36">
        <v>0</v>
      </c>
    </row>
    <row r="24" spans="1:17" ht="12.75" hidden="1">
      <c r="A24" s="35" t="s">
        <v>36</v>
      </c>
      <c r="B24" s="37">
        <v>182</v>
      </c>
      <c r="C24" s="37">
        <v>1</v>
      </c>
      <c r="D24" s="38" t="s">
        <v>33</v>
      </c>
      <c r="E24" s="38" t="s">
        <v>37</v>
      </c>
      <c r="F24" s="38" t="s">
        <v>45</v>
      </c>
      <c r="G24" s="38" t="s">
        <v>33</v>
      </c>
      <c r="H24" s="38" t="s">
        <v>42</v>
      </c>
      <c r="I24" s="38" t="s">
        <v>38</v>
      </c>
      <c r="J24" s="35" t="s">
        <v>50</v>
      </c>
      <c r="K24" s="35" t="s">
        <v>35</v>
      </c>
      <c r="L24" s="36">
        <v>380</v>
      </c>
      <c r="M24" s="36">
        <v>256.183</v>
      </c>
      <c r="N24" s="36">
        <v>380</v>
      </c>
      <c r="O24" s="42">
        <v>410</v>
      </c>
      <c r="P24" s="36">
        <v>2010</v>
      </c>
      <c r="Q24" s="36">
        <v>2100</v>
      </c>
    </row>
    <row r="25" spans="1:17" ht="12.75">
      <c r="A25" s="23" t="s">
        <v>51</v>
      </c>
      <c r="B25" s="24"/>
      <c r="C25" s="24">
        <v>1</v>
      </c>
      <c r="D25" s="25" t="s">
        <v>52</v>
      </c>
      <c r="E25" s="25" t="s">
        <v>29</v>
      </c>
      <c r="F25" s="43" t="s">
        <v>30</v>
      </c>
      <c r="G25" s="43" t="s">
        <v>29</v>
      </c>
      <c r="H25" s="43" t="s">
        <v>31</v>
      </c>
      <c r="I25" s="43" t="s">
        <v>30</v>
      </c>
      <c r="J25" s="44" t="s">
        <v>51</v>
      </c>
      <c r="K25" s="45"/>
      <c r="L25" s="46">
        <f>L26</f>
        <v>1420.5</v>
      </c>
      <c r="M25" s="46">
        <f>M26</f>
        <v>1226.3</v>
      </c>
      <c r="N25" s="46">
        <f>N26</f>
        <v>1420.5</v>
      </c>
      <c r="O25" s="46">
        <f>O26</f>
        <v>1443.1</v>
      </c>
      <c r="P25" s="46">
        <f>P26</f>
        <v>0</v>
      </c>
      <c r="Q25" s="46">
        <f>Q26</f>
        <v>0</v>
      </c>
    </row>
    <row r="26" spans="1:17" s="31" customFormat="1" ht="12.75">
      <c r="A26" s="47" t="s">
        <v>51</v>
      </c>
      <c r="B26" s="48"/>
      <c r="C26" s="48" t="s">
        <v>53</v>
      </c>
      <c r="D26" s="49" t="s">
        <v>52</v>
      </c>
      <c r="E26" s="49" t="s">
        <v>37</v>
      </c>
      <c r="F26" s="49" t="s">
        <v>30</v>
      </c>
      <c r="G26" s="49" t="s">
        <v>33</v>
      </c>
      <c r="H26" s="49" t="s">
        <v>31</v>
      </c>
      <c r="I26" s="49" t="s">
        <v>38</v>
      </c>
      <c r="J26" s="47" t="s">
        <v>54</v>
      </c>
      <c r="K26" s="50"/>
      <c r="L26" s="51">
        <v>1420.5</v>
      </c>
      <c r="M26" s="51">
        <v>1226.3</v>
      </c>
      <c r="N26" s="51">
        <v>1420.5</v>
      </c>
      <c r="O26" s="51">
        <v>1443.1</v>
      </c>
      <c r="P26" s="30"/>
      <c r="Q26" s="30"/>
    </row>
    <row r="27" spans="1:17" s="53" customFormat="1" ht="12.75">
      <c r="A27" s="47" t="s">
        <v>51</v>
      </c>
      <c r="B27" s="52" t="s">
        <v>55</v>
      </c>
      <c r="C27" s="52" t="s">
        <v>53</v>
      </c>
      <c r="D27" s="52" t="s">
        <v>52</v>
      </c>
      <c r="E27" s="52" t="s">
        <v>37</v>
      </c>
      <c r="F27" s="52" t="s">
        <v>56</v>
      </c>
      <c r="G27" s="52" t="s">
        <v>33</v>
      </c>
      <c r="H27" s="52" t="s">
        <v>31</v>
      </c>
      <c r="I27" s="52" t="s">
        <v>38</v>
      </c>
      <c r="J27" s="47" t="s">
        <v>57</v>
      </c>
      <c r="K27" s="47" t="s">
        <v>58</v>
      </c>
      <c r="L27" s="51">
        <v>500</v>
      </c>
      <c r="M27" s="51">
        <v>534</v>
      </c>
      <c r="N27" s="51"/>
      <c r="O27" s="51"/>
      <c r="P27" s="51"/>
      <c r="Q27" s="51"/>
    </row>
    <row r="28" spans="1:17" ht="12.75">
      <c r="A28" s="35" t="s">
        <v>51</v>
      </c>
      <c r="B28" s="54" t="s">
        <v>55</v>
      </c>
      <c r="C28" s="54" t="s">
        <v>53</v>
      </c>
      <c r="D28" s="54" t="s">
        <v>52</v>
      </c>
      <c r="E28" s="54" t="s">
        <v>37</v>
      </c>
      <c r="F28" s="54" t="s">
        <v>59</v>
      </c>
      <c r="G28" s="54" t="s">
        <v>33</v>
      </c>
      <c r="H28" s="54" t="s">
        <v>31</v>
      </c>
      <c r="I28" s="54" t="s">
        <v>38</v>
      </c>
      <c r="J28" s="35" t="s">
        <v>60</v>
      </c>
      <c r="K28" s="35" t="s">
        <v>58</v>
      </c>
      <c r="L28" s="36">
        <v>5</v>
      </c>
      <c r="M28" s="36">
        <v>4.8</v>
      </c>
      <c r="N28" s="36">
        <v>0</v>
      </c>
      <c r="O28" s="36"/>
      <c r="P28" s="36"/>
      <c r="Q28" s="36"/>
    </row>
    <row r="29" spans="1:17" ht="12.75">
      <c r="A29" s="35" t="s">
        <v>51</v>
      </c>
      <c r="B29" s="54" t="s">
        <v>55</v>
      </c>
      <c r="C29" s="54" t="s">
        <v>53</v>
      </c>
      <c r="D29" s="54" t="s">
        <v>52</v>
      </c>
      <c r="E29" s="54" t="s">
        <v>37</v>
      </c>
      <c r="F29" s="54" t="s">
        <v>61</v>
      </c>
      <c r="G29" s="54" t="s">
        <v>33</v>
      </c>
      <c r="H29" s="54" t="s">
        <v>31</v>
      </c>
      <c r="I29" s="54" t="s">
        <v>38</v>
      </c>
      <c r="J29" s="35" t="s">
        <v>62</v>
      </c>
      <c r="K29" s="35" t="s">
        <v>58</v>
      </c>
      <c r="L29" s="36">
        <v>915.5</v>
      </c>
      <c r="M29" s="36">
        <v>807.1</v>
      </c>
      <c r="N29" s="36">
        <v>0</v>
      </c>
      <c r="O29" s="36"/>
      <c r="P29" s="36"/>
      <c r="Q29" s="36"/>
    </row>
    <row r="30" spans="1:17" ht="12.75">
      <c r="A30" s="35" t="s">
        <v>51</v>
      </c>
      <c r="B30" s="54" t="s">
        <v>55</v>
      </c>
      <c r="C30" s="54" t="s">
        <v>53</v>
      </c>
      <c r="D30" s="54" t="s">
        <v>52</v>
      </c>
      <c r="E30" s="54" t="s">
        <v>37</v>
      </c>
      <c r="F30" s="54" t="s">
        <v>63</v>
      </c>
      <c r="G30" s="54" t="s">
        <v>33</v>
      </c>
      <c r="H30" s="54" t="s">
        <v>31</v>
      </c>
      <c r="I30" s="54" t="s">
        <v>38</v>
      </c>
      <c r="J30" s="35" t="s">
        <v>64</v>
      </c>
      <c r="K30" s="35" t="s">
        <v>58</v>
      </c>
      <c r="L30" s="36">
        <v>0</v>
      </c>
      <c r="M30" s="36">
        <v>-119.6</v>
      </c>
      <c r="N30" s="36">
        <v>0</v>
      </c>
      <c r="O30" s="36">
        <v>0</v>
      </c>
      <c r="P30" s="36">
        <v>0</v>
      </c>
      <c r="Q30" s="36"/>
    </row>
    <row r="31" spans="1:17" ht="12.75">
      <c r="A31" s="23" t="s">
        <v>65</v>
      </c>
      <c r="B31" s="55" t="s">
        <v>66</v>
      </c>
      <c r="C31" s="55" t="s">
        <v>53</v>
      </c>
      <c r="D31" s="55" t="s">
        <v>67</v>
      </c>
      <c r="E31" s="55" t="s">
        <v>29</v>
      </c>
      <c r="F31" s="55" t="s">
        <v>30</v>
      </c>
      <c r="G31" s="55" t="s">
        <v>29</v>
      </c>
      <c r="H31" s="55" t="s">
        <v>31</v>
      </c>
      <c r="I31" s="55" t="s">
        <v>30</v>
      </c>
      <c r="J31" s="23" t="s">
        <v>65</v>
      </c>
      <c r="K31" s="23" t="s">
        <v>35</v>
      </c>
      <c r="L31" s="26">
        <v>920</v>
      </c>
      <c r="M31" s="26">
        <f>M32</f>
        <v>975</v>
      </c>
      <c r="N31" s="26">
        <f>N32</f>
        <v>983</v>
      </c>
      <c r="O31" s="26">
        <f>O32</f>
        <v>1080</v>
      </c>
      <c r="P31" s="26">
        <f>P32</f>
        <v>0</v>
      </c>
      <c r="Q31" s="36"/>
    </row>
    <row r="32" spans="1:17" s="40" customFormat="1" ht="12.75">
      <c r="A32" s="35" t="s">
        <v>68</v>
      </c>
      <c r="B32" s="54" t="s">
        <v>66</v>
      </c>
      <c r="C32" s="54" t="s">
        <v>53</v>
      </c>
      <c r="D32" s="54" t="s">
        <v>67</v>
      </c>
      <c r="E32" s="54" t="s">
        <v>33</v>
      </c>
      <c r="F32" s="54" t="s">
        <v>30</v>
      </c>
      <c r="G32" s="54" t="s">
        <v>29</v>
      </c>
      <c r="H32" s="54" t="s">
        <v>31</v>
      </c>
      <c r="I32" s="54" t="s">
        <v>38</v>
      </c>
      <c r="J32" s="35" t="s">
        <v>68</v>
      </c>
      <c r="K32" s="35" t="s">
        <v>35</v>
      </c>
      <c r="L32" s="36">
        <v>920</v>
      </c>
      <c r="M32" s="36">
        <f>M33+M34+M35</f>
        <v>975</v>
      </c>
      <c r="N32" s="36">
        <v>983</v>
      </c>
      <c r="O32" s="36">
        <v>1080</v>
      </c>
      <c r="P32" s="26">
        <f>P33+P34+P35</f>
        <v>0</v>
      </c>
      <c r="Q32" s="26"/>
    </row>
    <row r="33" spans="1:17" s="53" customFormat="1" ht="12.75">
      <c r="A33" s="47" t="s">
        <v>69</v>
      </c>
      <c r="B33" s="52" t="s">
        <v>66</v>
      </c>
      <c r="C33" s="52" t="s">
        <v>53</v>
      </c>
      <c r="D33" s="52" t="s">
        <v>67</v>
      </c>
      <c r="E33" s="52" t="s">
        <v>52</v>
      </c>
      <c r="F33" s="52" t="s">
        <v>41</v>
      </c>
      <c r="G33" s="52" t="s">
        <v>33</v>
      </c>
      <c r="H33" s="52" t="s">
        <v>39</v>
      </c>
      <c r="I33" s="52" t="s">
        <v>38</v>
      </c>
      <c r="J33" s="47" t="s">
        <v>70</v>
      </c>
      <c r="K33" s="47" t="s">
        <v>35</v>
      </c>
      <c r="L33" s="51">
        <v>920</v>
      </c>
      <c r="M33" s="51">
        <v>970.8</v>
      </c>
      <c r="N33" s="51">
        <v>983</v>
      </c>
      <c r="O33" s="51">
        <v>1080</v>
      </c>
      <c r="P33" s="51"/>
      <c r="Q33" s="51"/>
    </row>
    <row r="34" spans="1:17" ht="12.75">
      <c r="A34" s="35" t="s">
        <v>69</v>
      </c>
      <c r="B34" s="54" t="s">
        <v>66</v>
      </c>
      <c r="C34" s="54" t="s">
        <v>53</v>
      </c>
      <c r="D34" s="54" t="s">
        <v>67</v>
      </c>
      <c r="E34" s="54" t="s">
        <v>52</v>
      </c>
      <c r="F34" s="54" t="s">
        <v>41</v>
      </c>
      <c r="G34" s="54" t="s">
        <v>33</v>
      </c>
      <c r="H34" s="54" t="s">
        <v>43</v>
      </c>
      <c r="I34" s="54" t="s">
        <v>38</v>
      </c>
      <c r="J34" s="35" t="s">
        <v>71</v>
      </c>
      <c r="K34" s="35" t="s">
        <v>35</v>
      </c>
      <c r="L34" s="36"/>
      <c r="M34" s="36">
        <v>4.2</v>
      </c>
      <c r="N34" s="36">
        <v>0</v>
      </c>
      <c r="O34" s="36">
        <v>0</v>
      </c>
      <c r="P34" s="36">
        <v>0</v>
      </c>
      <c r="Q34" s="36">
        <v>0</v>
      </c>
    </row>
    <row r="35" spans="1:17" ht="12.75">
      <c r="A35" s="35" t="s">
        <v>69</v>
      </c>
      <c r="B35" s="54" t="s">
        <v>66</v>
      </c>
      <c r="C35" s="54" t="s">
        <v>53</v>
      </c>
      <c r="D35" s="54" t="s">
        <v>67</v>
      </c>
      <c r="E35" s="54" t="s">
        <v>52</v>
      </c>
      <c r="F35" s="54" t="s">
        <v>41</v>
      </c>
      <c r="G35" s="54" t="s">
        <v>33</v>
      </c>
      <c r="H35" s="54" t="s">
        <v>42</v>
      </c>
      <c r="I35" s="54" t="s">
        <v>38</v>
      </c>
      <c r="J35" s="35" t="s">
        <v>72</v>
      </c>
      <c r="K35" s="35" t="s">
        <v>35</v>
      </c>
      <c r="L35" s="36">
        <v>0</v>
      </c>
      <c r="M35" s="36"/>
      <c r="N35" s="36">
        <v>0</v>
      </c>
      <c r="O35" s="36"/>
      <c r="P35" s="36">
        <v>0</v>
      </c>
      <c r="Q35" s="36">
        <v>0</v>
      </c>
    </row>
    <row r="36" spans="1:17" ht="12.75">
      <c r="A36" s="23" t="s">
        <v>73</v>
      </c>
      <c r="B36" s="55" t="s">
        <v>66</v>
      </c>
      <c r="C36" s="55" t="s">
        <v>53</v>
      </c>
      <c r="D36" s="55" t="s">
        <v>74</v>
      </c>
      <c r="E36" s="55" t="s">
        <v>30</v>
      </c>
      <c r="F36" s="55" t="s">
        <v>30</v>
      </c>
      <c r="G36" s="55" t="s">
        <v>29</v>
      </c>
      <c r="H36" s="55" t="s">
        <v>31</v>
      </c>
      <c r="I36" s="55" t="s">
        <v>30</v>
      </c>
      <c r="J36" s="23" t="s">
        <v>73</v>
      </c>
      <c r="K36" s="23" t="s">
        <v>35</v>
      </c>
      <c r="L36" s="26">
        <f>L37+L38+L39+L40+L41+L42</f>
        <v>4000</v>
      </c>
      <c r="M36" s="26">
        <f>M37+M38+M39+M40+M41+M42</f>
        <v>1397.1</v>
      </c>
      <c r="N36" s="26">
        <f>N37+N38+N39+N40+N41+N42</f>
        <v>4000</v>
      </c>
      <c r="O36" s="26">
        <f>O37+O38+O39+O40+O41+O42</f>
        <v>4085</v>
      </c>
      <c r="P36" s="36"/>
      <c r="Q36" s="36"/>
    </row>
    <row r="37" spans="1:17" s="53" customFormat="1" ht="12.75">
      <c r="A37" s="47" t="s">
        <v>75</v>
      </c>
      <c r="B37" s="52" t="s">
        <v>66</v>
      </c>
      <c r="C37" s="52" t="s">
        <v>53</v>
      </c>
      <c r="D37" s="52" t="s">
        <v>74</v>
      </c>
      <c r="E37" s="52" t="s">
        <v>33</v>
      </c>
      <c r="F37" s="52" t="s">
        <v>45</v>
      </c>
      <c r="G37" s="52" t="s">
        <v>76</v>
      </c>
      <c r="H37" s="52" t="s">
        <v>39</v>
      </c>
      <c r="I37" s="52" t="s">
        <v>38</v>
      </c>
      <c r="J37" s="47" t="s">
        <v>77</v>
      </c>
      <c r="K37" s="47" t="s">
        <v>35</v>
      </c>
      <c r="L37" s="51">
        <v>300</v>
      </c>
      <c r="M37" s="51">
        <v>66</v>
      </c>
      <c r="N37" s="51">
        <v>300</v>
      </c>
      <c r="O37" s="51">
        <v>325</v>
      </c>
      <c r="P37" s="51"/>
      <c r="Q37" s="51"/>
    </row>
    <row r="38" spans="1:17" ht="12.75">
      <c r="A38" s="32" t="s">
        <v>75</v>
      </c>
      <c r="B38" s="56" t="s">
        <v>66</v>
      </c>
      <c r="C38" s="56" t="s">
        <v>53</v>
      </c>
      <c r="D38" s="56" t="s">
        <v>74</v>
      </c>
      <c r="E38" s="56" t="s">
        <v>33</v>
      </c>
      <c r="F38" s="56" t="s">
        <v>45</v>
      </c>
      <c r="G38" s="56" t="s">
        <v>76</v>
      </c>
      <c r="H38" s="56" t="s">
        <v>43</v>
      </c>
      <c r="I38" s="56" t="s">
        <v>38</v>
      </c>
      <c r="J38" s="32" t="s">
        <v>78</v>
      </c>
      <c r="K38" s="32" t="s">
        <v>35</v>
      </c>
      <c r="L38" s="39"/>
      <c r="M38" s="39">
        <v>0.2</v>
      </c>
      <c r="N38" s="39">
        <v>0</v>
      </c>
      <c r="O38" s="39">
        <v>0</v>
      </c>
      <c r="P38" s="36">
        <v>0</v>
      </c>
      <c r="Q38" s="36">
        <v>0</v>
      </c>
    </row>
    <row r="39" spans="1:17" s="53" customFormat="1" ht="12.75">
      <c r="A39" s="47" t="s">
        <v>79</v>
      </c>
      <c r="B39" s="52" t="s">
        <v>66</v>
      </c>
      <c r="C39" s="52" t="s">
        <v>53</v>
      </c>
      <c r="D39" s="52" t="s">
        <v>74</v>
      </c>
      <c r="E39" s="52" t="s">
        <v>74</v>
      </c>
      <c r="F39" s="52" t="s">
        <v>80</v>
      </c>
      <c r="G39" s="52" t="s">
        <v>76</v>
      </c>
      <c r="H39" s="52" t="s">
        <v>39</v>
      </c>
      <c r="I39" s="52" t="s">
        <v>38</v>
      </c>
      <c r="J39" s="47" t="s">
        <v>81</v>
      </c>
      <c r="K39" s="47" t="s">
        <v>35</v>
      </c>
      <c r="L39" s="51">
        <v>2200</v>
      </c>
      <c r="M39" s="51">
        <v>1093.8</v>
      </c>
      <c r="N39" s="51">
        <v>2200</v>
      </c>
      <c r="O39" s="51">
        <v>1870</v>
      </c>
      <c r="P39" s="51"/>
      <c r="Q39" s="51"/>
    </row>
    <row r="40" spans="1:17" ht="12.75">
      <c r="A40" s="35" t="s">
        <v>79</v>
      </c>
      <c r="B40" s="54" t="s">
        <v>66</v>
      </c>
      <c r="C40" s="54" t="s">
        <v>53</v>
      </c>
      <c r="D40" s="54" t="s">
        <v>74</v>
      </c>
      <c r="E40" s="54" t="s">
        <v>74</v>
      </c>
      <c r="F40" s="54" t="s">
        <v>80</v>
      </c>
      <c r="G40" s="54" t="s">
        <v>76</v>
      </c>
      <c r="H40" s="54" t="s">
        <v>43</v>
      </c>
      <c r="I40" s="54" t="s">
        <v>38</v>
      </c>
      <c r="J40" s="35" t="s">
        <v>82</v>
      </c>
      <c r="K40" s="35" t="s">
        <v>35</v>
      </c>
      <c r="L40" s="36"/>
      <c r="M40" s="36">
        <v>1.5</v>
      </c>
      <c r="N40" s="36">
        <v>0</v>
      </c>
      <c r="O40" s="36"/>
      <c r="P40" s="36"/>
      <c r="Q40" s="36">
        <v>0</v>
      </c>
    </row>
    <row r="41" spans="1:17" s="53" customFormat="1" ht="12.75">
      <c r="A41" s="47" t="s">
        <v>79</v>
      </c>
      <c r="B41" s="52">
        <v>182</v>
      </c>
      <c r="C41" s="52">
        <v>1</v>
      </c>
      <c r="D41" s="52" t="s">
        <v>74</v>
      </c>
      <c r="E41" s="52" t="s">
        <v>74</v>
      </c>
      <c r="F41" s="52" t="s">
        <v>83</v>
      </c>
      <c r="G41" s="52" t="s">
        <v>76</v>
      </c>
      <c r="H41" s="52" t="s">
        <v>39</v>
      </c>
      <c r="I41" s="52">
        <v>110</v>
      </c>
      <c r="J41" s="47" t="s">
        <v>84</v>
      </c>
      <c r="K41" s="47" t="s">
        <v>35</v>
      </c>
      <c r="L41" s="51">
        <v>1500</v>
      </c>
      <c r="M41" s="51">
        <v>234.6</v>
      </c>
      <c r="N41" s="51">
        <v>1500</v>
      </c>
      <c r="O41" s="51">
        <v>1890</v>
      </c>
      <c r="P41" s="51"/>
      <c r="Q41" s="51"/>
    </row>
    <row r="42" spans="1:17" s="57" customFormat="1" ht="12.75">
      <c r="A42" s="35" t="s">
        <v>79</v>
      </c>
      <c r="B42" s="54">
        <v>182</v>
      </c>
      <c r="C42" s="54" t="s">
        <v>53</v>
      </c>
      <c r="D42" s="54" t="s">
        <v>74</v>
      </c>
      <c r="E42" s="54" t="s">
        <v>74</v>
      </c>
      <c r="F42" s="54" t="s">
        <v>83</v>
      </c>
      <c r="G42" s="54" t="s">
        <v>76</v>
      </c>
      <c r="H42" s="54" t="s">
        <v>43</v>
      </c>
      <c r="I42" s="54" t="s">
        <v>38</v>
      </c>
      <c r="J42" s="35" t="s">
        <v>85</v>
      </c>
      <c r="K42" s="35" t="s">
        <v>35</v>
      </c>
      <c r="L42" s="36"/>
      <c r="M42" s="36">
        <v>1</v>
      </c>
      <c r="N42" s="36">
        <v>0</v>
      </c>
      <c r="O42" s="36">
        <v>0</v>
      </c>
      <c r="P42" s="36"/>
      <c r="Q42" s="36">
        <f>Q43</f>
        <v>0</v>
      </c>
    </row>
    <row r="43" spans="1:17" ht="12.75">
      <c r="A43" s="23" t="s">
        <v>86</v>
      </c>
      <c r="B43" s="55" t="s">
        <v>87</v>
      </c>
      <c r="C43" s="55">
        <v>1</v>
      </c>
      <c r="D43" s="55" t="s">
        <v>88</v>
      </c>
      <c r="E43" s="55" t="s">
        <v>29</v>
      </c>
      <c r="F43" s="55" t="s">
        <v>30</v>
      </c>
      <c r="G43" s="55" t="s">
        <v>29</v>
      </c>
      <c r="H43" s="55" t="s">
        <v>31</v>
      </c>
      <c r="I43" s="55" t="s">
        <v>30</v>
      </c>
      <c r="J43" s="23" t="s">
        <v>89</v>
      </c>
      <c r="K43" s="23" t="s">
        <v>90</v>
      </c>
      <c r="L43" s="26">
        <f>L44</f>
        <v>0</v>
      </c>
      <c r="M43" s="26"/>
      <c r="N43" s="26">
        <f>N44</f>
        <v>0</v>
      </c>
      <c r="O43" s="26">
        <f>O44</f>
        <v>0</v>
      </c>
      <c r="P43" s="26">
        <v>0</v>
      </c>
      <c r="Q43" s="26">
        <v>0</v>
      </c>
    </row>
    <row r="44" spans="1:17" s="57" customFormat="1" ht="12.75">
      <c r="A44" s="35" t="s">
        <v>86</v>
      </c>
      <c r="B44" s="54" t="s">
        <v>87</v>
      </c>
      <c r="C44" s="54">
        <v>1</v>
      </c>
      <c r="D44" s="54" t="s">
        <v>88</v>
      </c>
      <c r="E44" s="54" t="s">
        <v>37</v>
      </c>
      <c r="F44" s="54" t="s">
        <v>91</v>
      </c>
      <c r="G44" s="54" t="s">
        <v>76</v>
      </c>
      <c r="H44" s="54" t="s">
        <v>31</v>
      </c>
      <c r="I44" s="54" t="s">
        <v>92</v>
      </c>
      <c r="J44" s="35" t="s">
        <v>89</v>
      </c>
      <c r="K44" s="35" t="s">
        <v>90</v>
      </c>
      <c r="L44" s="36"/>
      <c r="M44" s="58">
        <v>8.4</v>
      </c>
      <c r="N44" s="36">
        <v>0</v>
      </c>
      <c r="O44" s="36">
        <v>0</v>
      </c>
      <c r="P44" s="36">
        <v>0</v>
      </c>
      <c r="Q44" s="36">
        <v>0</v>
      </c>
    </row>
    <row r="45" spans="1:17" ht="12.75">
      <c r="A45" s="44" t="s">
        <v>93</v>
      </c>
      <c r="B45" s="59" t="s">
        <v>30</v>
      </c>
      <c r="C45" s="60">
        <v>2</v>
      </c>
      <c r="D45" s="59" t="s">
        <v>29</v>
      </c>
      <c r="E45" s="59" t="s">
        <v>29</v>
      </c>
      <c r="F45" s="59" t="s">
        <v>30</v>
      </c>
      <c r="G45" s="59" t="s">
        <v>29</v>
      </c>
      <c r="H45" s="59" t="s">
        <v>31</v>
      </c>
      <c r="I45" s="59" t="s">
        <v>30</v>
      </c>
      <c r="J45" s="44" t="s">
        <v>93</v>
      </c>
      <c r="K45" s="44"/>
      <c r="L45" s="61">
        <v>5875.7</v>
      </c>
      <c r="M45" s="61">
        <f>M47+M48+M49+M50+M161</f>
        <v>4684.200000000001</v>
      </c>
      <c r="N45" s="61">
        <f>N46</f>
        <v>5875.7</v>
      </c>
      <c r="O45" s="61">
        <v>2670.3</v>
      </c>
      <c r="P45" s="46"/>
      <c r="Q45" s="46"/>
    </row>
    <row r="46" spans="1:17" s="57" customFormat="1" ht="12.75">
      <c r="A46" s="44" t="s">
        <v>94</v>
      </c>
      <c r="B46" s="59" t="s">
        <v>30</v>
      </c>
      <c r="C46" s="60">
        <v>2</v>
      </c>
      <c r="D46" s="59" t="s">
        <v>37</v>
      </c>
      <c r="E46" s="59" t="s">
        <v>29</v>
      </c>
      <c r="F46" s="59" t="s">
        <v>30</v>
      </c>
      <c r="G46" s="59" t="s">
        <v>29</v>
      </c>
      <c r="H46" s="59" t="s">
        <v>31</v>
      </c>
      <c r="I46" s="59" t="s">
        <v>30</v>
      </c>
      <c r="J46" s="44" t="s">
        <v>94</v>
      </c>
      <c r="K46" s="44"/>
      <c r="L46" s="61">
        <v>3175.6</v>
      </c>
      <c r="M46" s="61">
        <f>M47+M48+M49+M50+M161</f>
        <v>4684.200000000001</v>
      </c>
      <c r="N46" s="61">
        <f>N47+N48+N49+N50+N161</f>
        <v>5875.7</v>
      </c>
      <c r="O46" s="61">
        <v>1189.8</v>
      </c>
      <c r="P46" s="62">
        <f>P47+P48+P49+P50</f>
        <v>0</v>
      </c>
      <c r="Q46" s="62">
        <f>Q47+Q48+Q49+Q50+Q161</f>
        <v>0</v>
      </c>
    </row>
    <row r="47" spans="1:17" s="57" customFormat="1" ht="12.75">
      <c r="A47" s="35" t="s">
        <v>95</v>
      </c>
      <c r="B47" s="54" t="s">
        <v>87</v>
      </c>
      <c r="C47" s="54" t="s">
        <v>96</v>
      </c>
      <c r="D47" s="54" t="s">
        <v>37</v>
      </c>
      <c r="E47" s="54" t="s">
        <v>97</v>
      </c>
      <c r="F47" s="54" t="s">
        <v>98</v>
      </c>
      <c r="G47" s="54" t="s">
        <v>76</v>
      </c>
      <c r="H47" s="54" t="s">
        <v>31</v>
      </c>
      <c r="I47" s="54" t="s">
        <v>99</v>
      </c>
      <c r="J47" s="35" t="s">
        <v>100</v>
      </c>
      <c r="K47" s="35" t="s">
        <v>90</v>
      </c>
      <c r="L47" s="36">
        <v>1406.9</v>
      </c>
      <c r="M47" s="36">
        <v>1141.9</v>
      </c>
      <c r="N47" s="36">
        <v>1406.9</v>
      </c>
      <c r="O47" s="36">
        <v>0</v>
      </c>
      <c r="P47" s="36">
        <v>0</v>
      </c>
      <c r="Q47" s="39">
        <v>0</v>
      </c>
    </row>
    <row r="48" spans="1:17" s="53" customFormat="1" ht="12.75">
      <c r="A48" s="47" t="s">
        <v>101</v>
      </c>
      <c r="B48" s="52" t="s">
        <v>87</v>
      </c>
      <c r="C48" s="52" t="s">
        <v>96</v>
      </c>
      <c r="D48" s="52" t="s">
        <v>37</v>
      </c>
      <c r="E48" s="52" t="s">
        <v>102</v>
      </c>
      <c r="F48" s="52" t="s">
        <v>103</v>
      </c>
      <c r="G48" s="52" t="s">
        <v>76</v>
      </c>
      <c r="H48" s="52" t="s">
        <v>31</v>
      </c>
      <c r="I48" s="52" t="s">
        <v>99</v>
      </c>
      <c r="J48" s="47" t="s">
        <v>101</v>
      </c>
      <c r="K48" s="47" t="s">
        <v>90</v>
      </c>
      <c r="L48" s="51">
        <v>4251.9</v>
      </c>
      <c r="M48" s="51">
        <v>3382.8</v>
      </c>
      <c r="N48" s="51">
        <v>4251.9</v>
      </c>
      <c r="O48" s="51">
        <v>0</v>
      </c>
      <c r="P48" s="51">
        <v>0</v>
      </c>
      <c r="Q48" s="30">
        <v>0</v>
      </c>
    </row>
    <row r="49" spans="1:17" ht="12.75">
      <c r="A49" s="32" t="s">
        <v>104</v>
      </c>
      <c r="B49" s="56" t="s">
        <v>87</v>
      </c>
      <c r="C49" s="56" t="s">
        <v>96</v>
      </c>
      <c r="D49" s="56" t="s">
        <v>37</v>
      </c>
      <c r="E49" s="56" t="s">
        <v>105</v>
      </c>
      <c r="F49" s="56" t="s">
        <v>106</v>
      </c>
      <c r="G49" s="56" t="s">
        <v>76</v>
      </c>
      <c r="H49" s="56" t="s">
        <v>31</v>
      </c>
      <c r="I49" s="56" t="s">
        <v>99</v>
      </c>
      <c r="J49" s="32" t="s">
        <v>107</v>
      </c>
      <c r="K49" s="35" t="s">
        <v>90</v>
      </c>
      <c r="L49" s="39">
        <v>201.1</v>
      </c>
      <c r="M49" s="39">
        <v>143.7</v>
      </c>
      <c r="N49" s="39">
        <v>201.1</v>
      </c>
      <c r="O49" s="39">
        <v>0</v>
      </c>
      <c r="P49" s="36">
        <v>0</v>
      </c>
      <c r="Q49" s="39">
        <v>0</v>
      </c>
    </row>
    <row r="50" spans="1:17" ht="12.75">
      <c r="A50" s="32" t="s">
        <v>104</v>
      </c>
      <c r="B50" s="54" t="s">
        <v>87</v>
      </c>
      <c r="C50" s="54" t="s">
        <v>96</v>
      </c>
      <c r="D50" s="54" t="s">
        <v>37</v>
      </c>
      <c r="E50" s="54" t="s">
        <v>108</v>
      </c>
      <c r="F50" s="54" t="s">
        <v>109</v>
      </c>
      <c r="G50" s="54" t="s">
        <v>76</v>
      </c>
      <c r="H50" s="54" t="s">
        <v>31</v>
      </c>
      <c r="I50" s="54" t="s">
        <v>99</v>
      </c>
      <c r="J50" s="35" t="s">
        <v>110</v>
      </c>
      <c r="K50" s="35" t="s">
        <v>111</v>
      </c>
      <c r="L50" s="36">
        <v>3.8</v>
      </c>
      <c r="M50" s="36">
        <v>3.8</v>
      </c>
      <c r="N50" s="36">
        <v>3.8</v>
      </c>
      <c r="O50" s="54" t="s">
        <v>112</v>
      </c>
      <c r="P50" s="36">
        <v>0</v>
      </c>
      <c r="Q50" s="39">
        <v>0</v>
      </c>
    </row>
    <row r="51" spans="1:17" s="57" customFormat="1" ht="12.75" hidden="1">
      <c r="A51" s="63" t="s">
        <v>113</v>
      </c>
      <c r="B51" s="54">
        <v>182</v>
      </c>
      <c r="C51" s="54" t="s">
        <v>53</v>
      </c>
      <c r="D51" s="54" t="s">
        <v>114</v>
      </c>
      <c r="E51" s="54" t="s">
        <v>115</v>
      </c>
      <c r="F51" s="54" t="s">
        <v>41</v>
      </c>
      <c r="G51" s="54" t="s">
        <v>33</v>
      </c>
      <c r="H51" s="54" t="s">
        <v>31</v>
      </c>
      <c r="I51" s="54" t="s">
        <v>38</v>
      </c>
      <c r="J51" s="35" t="s">
        <v>116</v>
      </c>
      <c r="K51" s="64" t="s">
        <v>117</v>
      </c>
      <c r="L51" s="36">
        <v>0.2</v>
      </c>
      <c r="M51" s="36">
        <v>0.9650000000000001</v>
      </c>
      <c r="N51" s="36">
        <v>1.2</v>
      </c>
      <c r="O51" s="36">
        <v>1.5</v>
      </c>
      <c r="P51" s="36">
        <v>1.5</v>
      </c>
      <c r="Q51" s="36">
        <v>1.5</v>
      </c>
    </row>
    <row r="52" spans="1:17" ht="12.75" hidden="1">
      <c r="A52" s="63" t="s">
        <v>113</v>
      </c>
      <c r="B52" s="54">
        <v>321</v>
      </c>
      <c r="C52" s="54" t="s">
        <v>53</v>
      </c>
      <c r="D52" s="54" t="s">
        <v>114</v>
      </c>
      <c r="E52" s="54" t="s">
        <v>115</v>
      </c>
      <c r="F52" s="54" t="s">
        <v>118</v>
      </c>
      <c r="G52" s="54" t="s">
        <v>33</v>
      </c>
      <c r="H52" s="54" t="s">
        <v>31</v>
      </c>
      <c r="I52" s="54" t="s">
        <v>38</v>
      </c>
      <c r="J52" s="35" t="s">
        <v>119</v>
      </c>
      <c r="K52" s="64" t="s">
        <v>120</v>
      </c>
      <c r="L52" s="36">
        <v>1900</v>
      </c>
      <c r="M52" s="36">
        <v>2759.094</v>
      </c>
      <c r="N52" s="36">
        <v>4113.13</v>
      </c>
      <c r="O52" s="36">
        <v>4600</v>
      </c>
      <c r="P52" s="36">
        <v>4557.7</v>
      </c>
      <c r="Q52" s="36">
        <v>4547.6</v>
      </c>
    </row>
    <row r="53" spans="1:17" ht="12.75" hidden="1">
      <c r="A53" s="63" t="s">
        <v>113</v>
      </c>
      <c r="B53" s="54" t="s">
        <v>121</v>
      </c>
      <c r="C53" s="54" t="s">
        <v>53</v>
      </c>
      <c r="D53" s="54" t="s">
        <v>114</v>
      </c>
      <c r="E53" s="54" t="s">
        <v>115</v>
      </c>
      <c r="F53" s="54" t="s">
        <v>55</v>
      </c>
      <c r="G53" s="54" t="s">
        <v>33</v>
      </c>
      <c r="H53" s="54" t="s">
        <v>31</v>
      </c>
      <c r="I53" s="54" t="s">
        <v>38</v>
      </c>
      <c r="J53" s="35" t="s">
        <v>122</v>
      </c>
      <c r="K53" s="35" t="s">
        <v>123</v>
      </c>
      <c r="L53" s="36">
        <v>0</v>
      </c>
      <c r="M53" s="36">
        <v>120.6</v>
      </c>
      <c r="N53" s="36">
        <v>125</v>
      </c>
      <c r="O53" s="36">
        <v>130</v>
      </c>
      <c r="P53" s="36">
        <v>140</v>
      </c>
      <c r="Q53" s="36">
        <v>150</v>
      </c>
    </row>
    <row r="54" spans="1:17" ht="12.75" hidden="1">
      <c r="A54" s="63" t="s">
        <v>113</v>
      </c>
      <c r="B54" s="54" t="s">
        <v>124</v>
      </c>
      <c r="C54" s="54" t="s">
        <v>53</v>
      </c>
      <c r="D54" s="54" t="s">
        <v>114</v>
      </c>
      <c r="E54" s="54" t="s">
        <v>115</v>
      </c>
      <c r="F54" s="54" t="s">
        <v>55</v>
      </c>
      <c r="G54" s="54" t="s">
        <v>33</v>
      </c>
      <c r="H54" s="54" t="s">
        <v>31</v>
      </c>
      <c r="I54" s="54" t="s">
        <v>38</v>
      </c>
      <c r="J54" s="35" t="s">
        <v>122</v>
      </c>
      <c r="K54" s="35" t="s">
        <v>125</v>
      </c>
      <c r="L54" s="36">
        <v>50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12.75" hidden="1">
      <c r="A55" s="63" t="s">
        <v>113</v>
      </c>
      <c r="B55" s="54" t="s">
        <v>126</v>
      </c>
      <c r="C55" s="54" t="s">
        <v>53</v>
      </c>
      <c r="D55" s="54" t="s">
        <v>114</v>
      </c>
      <c r="E55" s="54" t="s">
        <v>115</v>
      </c>
      <c r="F55" s="54" t="s">
        <v>99</v>
      </c>
      <c r="G55" s="54" t="s">
        <v>33</v>
      </c>
      <c r="H55" s="54" t="s">
        <v>31</v>
      </c>
      <c r="I55" s="54" t="s">
        <v>38</v>
      </c>
      <c r="J55" s="35" t="s">
        <v>127</v>
      </c>
      <c r="K55" s="35" t="s">
        <v>128</v>
      </c>
      <c r="L55" s="36">
        <v>250</v>
      </c>
      <c r="M55" s="36">
        <v>260</v>
      </c>
      <c r="N55" s="36">
        <v>260</v>
      </c>
      <c r="O55" s="36">
        <v>200</v>
      </c>
      <c r="P55" s="36">
        <v>200</v>
      </c>
      <c r="Q55" s="36">
        <v>200</v>
      </c>
    </row>
    <row r="56" spans="1:17" s="41" customFormat="1" ht="12.75" hidden="1">
      <c r="A56" s="23" t="s">
        <v>129</v>
      </c>
      <c r="B56" s="55" t="s">
        <v>30</v>
      </c>
      <c r="C56" s="55">
        <v>1</v>
      </c>
      <c r="D56" s="55" t="s">
        <v>130</v>
      </c>
      <c r="E56" s="55" t="s">
        <v>29</v>
      </c>
      <c r="F56" s="55" t="s">
        <v>30</v>
      </c>
      <c r="G56" s="55" t="s">
        <v>29</v>
      </c>
      <c r="H56" s="55" t="s">
        <v>31</v>
      </c>
      <c r="I56" s="55" t="s">
        <v>30</v>
      </c>
      <c r="J56" s="23" t="s">
        <v>129</v>
      </c>
      <c r="K56" s="23"/>
      <c r="L56" s="26">
        <f>L57+L58+L59</f>
        <v>0</v>
      </c>
      <c r="M56" s="26">
        <v>0.253</v>
      </c>
      <c r="N56" s="26">
        <f>N57</f>
        <v>0.25</v>
      </c>
      <c r="O56" s="26">
        <f>O57</f>
        <v>0</v>
      </c>
      <c r="P56" s="26">
        <f>P57</f>
        <v>0</v>
      </c>
      <c r="Q56" s="26">
        <f>Q57</f>
        <v>0</v>
      </c>
    </row>
    <row r="57" spans="1:17" ht="12.75" hidden="1">
      <c r="A57" s="65" t="s">
        <v>129</v>
      </c>
      <c r="B57" s="54" t="s">
        <v>30</v>
      </c>
      <c r="C57" s="54" t="s">
        <v>53</v>
      </c>
      <c r="D57" s="54" t="s">
        <v>130</v>
      </c>
      <c r="E57" s="54" t="s">
        <v>115</v>
      </c>
      <c r="F57" s="54" t="s">
        <v>30</v>
      </c>
      <c r="G57" s="54" t="s">
        <v>29</v>
      </c>
      <c r="H57" s="54" t="s">
        <v>31</v>
      </c>
      <c r="I57" s="54" t="s">
        <v>38</v>
      </c>
      <c r="J57" s="35" t="s">
        <v>131</v>
      </c>
      <c r="K57" s="35"/>
      <c r="L57" s="36">
        <v>0</v>
      </c>
      <c r="M57" s="36">
        <v>0.253</v>
      </c>
      <c r="N57" s="36">
        <v>0.25</v>
      </c>
      <c r="O57" s="36">
        <v>0</v>
      </c>
      <c r="P57" s="36">
        <v>0</v>
      </c>
      <c r="Q57" s="36">
        <v>0</v>
      </c>
    </row>
    <row r="58" spans="1:17" ht="12.75" hidden="1">
      <c r="A58" s="65" t="s">
        <v>129</v>
      </c>
      <c r="B58" s="54" t="s">
        <v>66</v>
      </c>
      <c r="C58" s="54" t="s">
        <v>53</v>
      </c>
      <c r="D58" s="54" t="s">
        <v>130</v>
      </c>
      <c r="E58" s="54" t="s">
        <v>115</v>
      </c>
      <c r="F58" s="54" t="s">
        <v>45</v>
      </c>
      <c r="G58" s="54" t="s">
        <v>29</v>
      </c>
      <c r="H58" s="54" t="s">
        <v>31</v>
      </c>
      <c r="I58" s="54" t="s">
        <v>38</v>
      </c>
      <c r="J58" s="35" t="s">
        <v>132</v>
      </c>
      <c r="K58" s="35" t="s">
        <v>35</v>
      </c>
      <c r="L58" s="36">
        <v>0</v>
      </c>
      <c r="M58" s="36">
        <v>0.253</v>
      </c>
      <c r="N58" s="36">
        <v>0.25</v>
      </c>
      <c r="O58" s="36">
        <v>0</v>
      </c>
      <c r="P58" s="36">
        <v>0</v>
      </c>
      <c r="Q58" s="36">
        <v>0</v>
      </c>
    </row>
    <row r="59" spans="1:17" ht="12.75" hidden="1">
      <c r="A59" s="65" t="s">
        <v>129</v>
      </c>
      <c r="B59" s="54" t="s">
        <v>66</v>
      </c>
      <c r="C59" s="54" t="s">
        <v>53</v>
      </c>
      <c r="D59" s="54" t="s">
        <v>130</v>
      </c>
      <c r="E59" s="54" t="s">
        <v>115</v>
      </c>
      <c r="F59" s="54" t="s">
        <v>80</v>
      </c>
      <c r="G59" s="54" t="s">
        <v>67</v>
      </c>
      <c r="H59" s="54" t="s">
        <v>31</v>
      </c>
      <c r="I59" s="54" t="s">
        <v>38</v>
      </c>
      <c r="J59" s="35" t="s">
        <v>133</v>
      </c>
      <c r="K59" s="35" t="s">
        <v>35</v>
      </c>
      <c r="L59" s="36">
        <v>0</v>
      </c>
      <c r="M59" s="36">
        <v>0.253</v>
      </c>
      <c r="N59" s="36">
        <v>0.25</v>
      </c>
      <c r="O59" s="36">
        <v>0</v>
      </c>
      <c r="P59" s="36">
        <v>0</v>
      </c>
      <c r="Q59" s="36">
        <v>0</v>
      </c>
    </row>
    <row r="60" spans="1:17" s="41" customFormat="1" ht="12.75" hidden="1">
      <c r="A60" s="23" t="s">
        <v>134</v>
      </c>
      <c r="B60" s="55" t="s">
        <v>30</v>
      </c>
      <c r="C60" s="55" t="s">
        <v>53</v>
      </c>
      <c r="D60" s="55" t="s">
        <v>135</v>
      </c>
      <c r="E60" s="55" t="s">
        <v>29</v>
      </c>
      <c r="F60" s="55" t="s">
        <v>30</v>
      </c>
      <c r="G60" s="55" t="s">
        <v>29</v>
      </c>
      <c r="H60" s="55" t="s">
        <v>31</v>
      </c>
      <c r="I60" s="55" t="s">
        <v>30</v>
      </c>
      <c r="J60" s="23" t="s">
        <v>134</v>
      </c>
      <c r="K60" s="23"/>
      <c r="L60" s="26">
        <f>L61+L63+L73</f>
        <v>32381.2</v>
      </c>
      <c r="M60" s="26">
        <f>M61+M63+M73</f>
        <v>27070.778</v>
      </c>
      <c r="N60" s="26">
        <f>N61+N63+N73</f>
        <v>44852.68</v>
      </c>
      <c r="O60" s="26">
        <f>O61+O63+O73</f>
        <v>43820</v>
      </c>
      <c r="P60" s="26">
        <f>P61+P63+P73</f>
        <v>46288</v>
      </c>
      <c r="Q60" s="26">
        <f>Q61+Q63+Q73</f>
        <v>48907</v>
      </c>
    </row>
    <row r="61" spans="1:17" ht="12.75" hidden="1">
      <c r="A61" s="66" t="s">
        <v>136</v>
      </c>
      <c r="B61" s="54" t="s">
        <v>30</v>
      </c>
      <c r="C61" s="54">
        <v>1</v>
      </c>
      <c r="D61" s="54">
        <v>11</v>
      </c>
      <c r="E61" s="54" t="s">
        <v>52</v>
      </c>
      <c r="F61" s="54" t="s">
        <v>30</v>
      </c>
      <c r="G61" s="54" t="s">
        <v>29</v>
      </c>
      <c r="H61" s="54" t="s">
        <v>31</v>
      </c>
      <c r="I61" s="54">
        <v>120</v>
      </c>
      <c r="J61" s="35" t="s">
        <v>136</v>
      </c>
      <c r="K61" s="35"/>
      <c r="L61" s="67">
        <f>L62</f>
        <v>100</v>
      </c>
      <c r="M61" s="67">
        <f>M62</f>
        <v>66.965</v>
      </c>
      <c r="N61" s="67">
        <f>N62</f>
        <v>120</v>
      </c>
      <c r="O61" s="67">
        <f>O62</f>
        <v>120</v>
      </c>
      <c r="P61" s="67">
        <f>P62</f>
        <v>120</v>
      </c>
      <c r="Q61" s="67">
        <f>Q62</f>
        <v>120</v>
      </c>
    </row>
    <row r="62" spans="1:17" ht="12.75" hidden="1">
      <c r="A62" s="66" t="s">
        <v>137</v>
      </c>
      <c r="B62" s="54" t="s">
        <v>138</v>
      </c>
      <c r="C62" s="54">
        <v>1</v>
      </c>
      <c r="D62" s="54">
        <v>11</v>
      </c>
      <c r="E62" s="54" t="s">
        <v>52</v>
      </c>
      <c r="F62" s="54" t="s">
        <v>139</v>
      </c>
      <c r="G62" s="54" t="s">
        <v>67</v>
      </c>
      <c r="H62" s="54" t="s">
        <v>31</v>
      </c>
      <c r="I62" s="54">
        <v>120</v>
      </c>
      <c r="J62" s="35" t="s">
        <v>137</v>
      </c>
      <c r="K62" s="35" t="s">
        <v>140</v>
      </c>
      <c r="L62" s="36">
        <v>100</v>
      </c>
      <c r="M62" s="36">
        <v>66.965</v>
      </c>
      <c r="N62" s="36">
        <v>120</v>
      </c>
      <c r="O62" s="36">
        <v>120</v>
      </c>
      <c r="P62" s="36">
        <v>120</v>
      </c>
      <c r="Q62" s="36">
        <v>120</v>
      </c>
    </row>
    <row r="63" spans="1:17" ht="12.75" hidden="1">
      <c r="A63" s="66" t="s">
        <v>141</v>
      </c>
      <c r="B63" s="54" t="s">
        <v>30</v>
      </c>
      <c r="C63" s="54">
        <v>1</v>
      </c>
      <c r="D63" s="54" t="s">
        <v>135</v>
      </c>
      <c r="E63" s="54" t="s">
        <v>67</v>
      </c>
      <c r="F63" s="54" t="s">
        <v>30</v>
      </c>
      <c r="G63" s="54" t="s">
        <v>29</v>
      </c>
      <c r="H63" s="54" t="s">
        <v>31</v>
      </c>
      <c r="I63" s="54" t="s">
        <v>142</v>
      </c>
      <c r="J63" s="35" t="s">
        <v>141</v>
      </c>
      <c r="K63" s="35"/>
      <c r="L63" s="67">
        <f>L64+L67+L69+L71</f>
        <v>31420</v>
      </c>
      <c r="M63" s="67">
        <f>M64+M67+M69+M71</f>
        <v>26142.129999999997</v>
      </c>
      <c r="N63" s="67">
        <f>N64+N67+N69+N71</f>
        <v>43871</v>
      </c>
      <c r="O63" s="67">
        <f>O64+O67+O69+O71</f>
        <v>43350</v>
      </c>
      <c r="P63" s="67">
        <f>P64+P67+P69+P71</f>
        <v>45818</v>
      </c>
      <c r="Q63" s="67">
        <f>Q64+Q67+Q69+Q71</f>
        <v>48437</v>
      </c>
    </row>
    <row r="64" spans="1:17" ht="12.75" hidden="1">
      <c r="A64" s="66" t="s">
        <v>143</v>
      </c>
      <c r="B64" s="54" t="s">
        <v>30</v>
      </c>
      <c r="C64" s="54">
        <v>1</v>
      </c>
      <c r="D64" s="54" t="s">
        <v>135</v>
      </c>
      <c r="E64" s="54" t="s">
        <v>67</v>
      </c>
      <c r="F64" s="54" t="s">
        <v>41</v>
      </c>
      <c r="G64" s="54" t="s">
        <v>29</v>
      </c>
      <c r="H64" s="54" t="s">
        <v>31</v>
      </c>
      <c r="I64" s="54" t="s">
        <v>142</v>
      </c>
      <c r="J64" s="35" t="s">
        <v>143</v>
      </c>
      <c r="K64" s="35"/>
      <c r="L64" s="68">
        <f>L65+L66</f>
        <v>29320</v>
      </c>
      <c r="M64" s="68">
        <f>M65+M66</f>
        <v>24367.078</v>
      </c>
      <c r="N64" s="68">
        <f>N65+N66</f>
        <v>41771</v>
      </c>
      <c r="O64" s="68">
        <f>O65+O66</f>
        <v>41250</v>
      </c>
      <c r="P64" s="68">
        <f>P65+P66</f>
        <v>43718</v>
      </c>
      <c r="Q64" s="68">
        <f>Q65+Q66</f>
        <v>46337</v>
      </c>
    </row>
    <row r="65" spans="1:17" ht="12.75" hidden="1">
      <c r="A65" s="66" t="s">
        <v>143</v>
      </c>
      <c r="B65" s="54" t="s">
        <v>126</v>
      </c>
      <c r="C65" s="54">
        <v>1</v>
      </c>
      <c r="D65" s="54" t="s">
        <v>135</v>
      </c>
      <c r="E65" s="54" t="s">
        <v>67</v>
      </c>
      <c r="F65" s="54" t="s">
        <v>144</v>
      </c>
      <c r="G65" s="54" t="s">
        <v>76</v>
      </c>
      <c r="H65" s="54" t="s">
        <v>31</v>
      </c>
      <c r="I65" s="54" t="s">
        <v>142</v>
      </c>
      <c r="J65" s="35" t="s">
        <v>143</v>
      </c>
      <c r="K65" s="35" t="s">
        <v>128</v>
      </c>
      <c r="L65" s="36">
        <v>0</v>
      </c>
      <c r="M65" s="36">
        <v>-106.939</v>
      </c>
      <c r="N65" s="36">
        <v>-106.94</v>
      </c>
      <c r="O65" s="36">
        <v>41250</v>
      </c>
      <c r="P65" s="36">
        <v>43718</v>
      </c>
      <c r="Q65" s="36">
        <v>46337</v>
      </c>
    </row>
    <row r="66" spans="1:17" ht="12.75" hidden="1">
      <c r="A66" s="66" t="s">
        <v>145</v>
      </c>
      <c r="B66" s="54" t="s">
        <v>87</v>
      </c>
      <c r="C66" s="54">
        <v>1</v>
      </c>
      <c r="D66" s="54" t="s">
        <v>135</v>
      </c>
      <c r="E66" s="54" t="s">
        <v>67</v>
      </c>
      <c r="F66" s="54" t="s">
        <v>144</v>
      </c>
      <c r="G66" s="54" t="s">
        <v>76</v>
      </c>
      <c r="H66" s="54" t="s">
        <v>31</v>
      </c>
      <c r="I66" s="54" t="s">
        <v>142</v>
      </c>
      <c r="J66" s="35" t="s">
        <v>145</v>
      </c>
      <c r="K66" s="35" t="s">
        <v>90</v>
      </c>
      <c r="L66" s="36">
        <v>29320</v>
      </c>
      <c r="M66" s="36">
        <v>24474.017</v>
      </c>
      <c r="N66" s="36">
        <v>41877.94</v>
      </c>
      <c r="O66" s="36">
        <v>0</v>
      </c>
      <c r="P66" s="36">
        <v>0</v>
      </c>
      <c r="Q66" s="36">
        <v>0</v>
      </c>
    </row>
    <row r="67" spans="1:17" ht="12.75" hidden="1">
      <c r="A67" s="66" t="s">
        <v>146</v>
      </c>
      <c r="B67" s="54" t="s">
        <v>30</v>
      </c>
      <c r="C67" s="54">
        <v>1</v>
      </c>
      <c r="D67" s="54" t="s">
        <v>135</v>
      </c>
      <c r="E67" s="54" t="s">
        <v>67</v>
      </c>
      <c r="F67" s="54" t="s">
        <v>118</v>
      </c>
      <c r="G67" s="54" t="s">
        <v>29</v>
      </c>
      <c r="H67" s="54" t="s">
        <v>31</v>
      </c>
      <c r="I67" s="54" t="s">
        <v>142</v>
      </c>
      <c r="J67" s="35" t="s">
        <v>146</v>
      </c>
      <c r="K67" s="69"/>
      <c r="L67" s="68">
        <f>L68</f>
        <v>300</v>
      </c>
      <c r="M67" s="68">
        <f>M68</f>
        <v>247.708</v>
      </c>
      <c r="N67" s="68">
        <f>N68</f>
        <v>300</v>
      </c>
      <c r="O67" s="68">
        <f>O68</f>
        <v>300</v>
      </c>
      <c r="P67" s="68">
        <f>P68</f>
        <v>300</v>
      </c>
      <c r="Q67" s="68">
        <f>Q68</f>
        <v>300</v>
      </c>
    </row>
    <row r="68" spans="1:17" ht="12.75" hidden="1">
      <c r="A68" s="66" t="s">
        <v>147</v>
      </c>
      <c r="B68" s="54" t="s">
        <v>126</v>
      </c>
      <c r="C68" s="54">
        <v>1</v>
      </c>
      <c r="D68" s="54" t="s">
        <v>135</v>
      </c>
      <c r="E68" s="54" t="s">
        <v>67</v>
      </c>
      <c r="F68" s="54" t="s">
        <v>148</v>
      </c>
      <c r="G68" s="54" t="s">
        <v>67</v>
      </c>
      <c r="H68" s="54" t="s">
        <v>31</v>
      </c>
      <c r="I68" s="54" t="s">
        <v>142</v>
      </c>
      <c r="J68" s="35" t="s">
        <v>147</v>
      </c>
      <c r="K68" s="35" t="s">
        <v>128</v>
      </c>
      <c r="L68" s="36">
        <v>300</v>
      </c>
      <c r="M68" s="36">
        <v>247.708</v>
      </c>
      <c r="N68" s="36">
        <v>300</v>
      </c>
      <c r="O68" s="36">
        <v>300</v>
      </c>
      <c r="P68" s="36">
        <v>300</v>
      </c>
      <c r="Q68" s="36">
        <v>300</v>
      </c>
    </row>
    <row r="69" spans="1:17" ht="12.75" hidden="1">
      <c r="A69" s="66" t="s">
        <v>149</v>
      </c>
      <c r="B69" s="54" t="s">
        <v>30</v>
      </c>
      <c r="C69" s="54">
        <v>1</v>
      </c>
      <c r="D69" s="54" t="s">
        <v>135</v>
      </c>
      <c r="E69" s="54" t="s">
        <v>67</v>
      </c>
      <c r="F69" s="54" t="s">
        <v>45</v>
      </c>
      <c r="G69" s="54" t="s">
        <v>29</v>
      </c>
      <c r="H69" s="54" t="s">
        <v>31</v>
      </c>
      <c r="I69" s="54" t="s">
        <v>142</v>
      </c>
      <c r="J69" s="35" t="s">
        <v>149</v>
      </c>
      <c r="K69" s="35"/>
      <c r="L69" s="68">
        <f>L70</f>
        <v>100</v>
      </c>
      <c r="M69" s="68">
        <f>M70</f>
        <v>97.084</v>
      </c>
      <c r="N69" s="68">
        <f>N70</f>
        <v>100</v>
      </c>
      <c r="O69" s="68">
        <f>O70</f>
        <v>100</v>
      </c>
      <c r="P69" s="68">
        <f>P70</f>
        <v>100</v>
      </c>
      <c r="Q69" s="68">
        <f>Q70</f>
        <v>100</v>
      </c>
    </row>
    <row r="70" spans="1:17" ht="12.75" hidden="1">
      <c r="A70" s="66" t="s">
        <v>150</v>
      </c>
      <c r="B70" s="54" t="s">
        <v>126</v>
      </c>
      <c r="C70" s="54">
        <v>1</v>
      </c>
      <c r="D70" s="54" t="s">
        <v>135</v>
      </c>
      <c r="E70" s="54" t="s">
        <v>67</v>
      </c>
      <c r="F70" s="54" t="s">
        <v>151</v>
      </c>
      <c r="G70" s="54" t="s">
        <v>67</v>
      </c>
      <c r="H70" s="54" t="s">
        <v>31</v>
      </c>
      <c r="I70" s="54" t="s">
        <v>142</v>
      </c>
      <c r="J70" s="35" t="s">
        <v>150</v>
      </c>
      <c r="K70" s="35" t="s">
        <v>128</v>
      </c>
      <c r="L70" s="36">
        <v>100</v>
      </c>
      <c r="M70" s="36">
        <v>97.084</v>
      </c>
      <c r="N70" s="36">
        <v>100</v>
      </c>
      <c r="O70" s="36">
        <v>100</v>
      </c>
      <c r="P70" s="36">
        <v>100</v>
      </c>
      <c r="Q70" s="36">
        <v>100</v>
      </c>
    </row>
    <row r="71" spans="1:17" ht="12.75" hidden="1">
      <c r="A71" s="66" t="s">
        <v>152</v>
      </c>
      <c r="B71" s="54" t="s">
        <v>30</v>
      </c>
      <c r="C71" s="54">
        <v>1</v>
      </c>
      <c r="D71" s="54" t="s">
        <v>135</v>
      </c>
      <c r="E71" s="54" t="s">
        <v>67</v>
      </c>
      <c r="F71" s="54" t="s">
        <v>153</v>
      </c>
      <c r="G71" s="54" t="s">
        <v>29</v>
      </c>
      <c r="H71" s="54" t="s">
        <v>31</v>
      </c>
      <c r="I71" s="54" t="s">
        <v>142</v>
      </c>
      <c r="J71" s="35" t="s">
        <v>152</v>
      </c>
      <c r="K71" s="35"/>
      <c r="L71" s="68">
        <f>L72</f>
        <v>1700</v>
      </c>
      <c r="M71" s="68">
        <f>M72</f>
        <v>1430.26</v>
      </c>
      <c r="N71" s="68">
        <f>N72</f>
        <v>1700</v>
      </c>
      <c r="O71" s="68">
        <f>O72</f>
        <v>1700</v>
      </c>
      <c r="P71" s="68">
        <f>P72</f>
        <v>1700</v>
      </c>
      <c r="Q71" s="68">
        <f>Q72</f>
        <v>1700</v>
      </c>
    </row>
    <row r="72" spans="1:17" ht="12.75" hidden="1">
      <c r="A72" s="66" t="s">
        <v>154</v>
      </c>
      <c r="B72" s="54" t="s">
        <v>126</v>
      </c>
      <c r="C72" s="54">
        <v>1</v>
      </c>
      <c r="D72" s="54" t="s">
        <v>135</v>
      </c>
      <c r="E72" s="54" t="s">
        <v>67</v>
      </c>
      <c r="F72" s="54" t="s">
        <v>155</v>
      </c>
      <c r="G72" s="54" t="s">
        <v>67</v>
      </c>
      <c r="H72" s="54" t="s">
        <v>31</v>
      </c>
      <c r="I72" s="54" t="s">
        <v>142</v>
      </c>
      <c r="J72" s="35" t="s">
        <v>154</v>
      </c>
      <c r="K72" s="35" t="s">
        <v>128</v>
      </c>
      <c r="L72" s="36">
        <v>1700</v>
      </c>
      <c r="M72" s="36">
        <v>1430.26</v>
      </c>
      <c r="N72" s="36">
        <v>1700</v>
      </c>
      <c r="O72" s="36">
        <v>1700</v>
      </c>
      <c r="P72" s="36">
        <v>1700</v>
      </c>
      <c r="Q72" s="36">
        <v>1700</v>
      </c>
    </row>
    <row r="73" spans="1:17" ht="12.75" hidden="1">
      <c r="A73" s="66" t="s">
        <v>156</v>
      </c>
      <c r="B73" s="54" t="s">
        <v>30</v>
      </c>
      <c r="C73" s="54">
        <v>1</v>
      </c>
      <c r="D73" s="54" t="s">
        <v>135</v>
      </c>
      <c r="E73" s="54" t="s">
        <v>115</v>
      </c>
      <c r="F73" s="54" t="s">
        <v>30</v>
      </c>
      <c r="G73" s="54" t="s">
        <v>29</v>
      </c>
      <c r="H73" s="54" t="s">
        <v>31</v>
      </c>
      <c r="I73" s="54">
        <v>120</v>
      </c>
      <c r="J73" s="35" t="s">
        <v>156</v>
      </c>
      <c r="K73" s="35"/>
      <c r="L73" s="67">
        <f>L74</f>
        <v>861.2</v>
      </c>
      <c r="M73" s="67">
        <f>M74</f>
        <v>861.683</v>
      </c>
      <c r="N73" s="67">
        <f>N74</f>
        <v>861.68</v>
      </c>
      <c r="O73" s="67">
        <f>O74</f>
        <v>350</v>
      </c>
      <c r="P73" s="67">
        <f>P74</f>
        <v>350</v>
      </c>
      <c r="Q73" s="67">
        <f>Q74</f>
        <v>350</v>
      </c>
    </row>
    <row r="74" spans="1:17" ht="12.75" hidden="1">
      <c r="A74" s="66" t="s">
        <v>156</v>
      </c>
      <c r="B74" s="54" t="s">
        <v>30</v>
      </c>
      <c r="C74" s="54">
        <v>1</v>
      </c>
      <c r="D74" s="54" t="s">
        <v>135</v>
      </c>
      <c r="E74" s="54" t="s">
        <v>115</v>
      </c>
      <c r="F74" s="54" t="s">
        <v>41</v>
      </c>
      <c r="G74" s="54" t="s">
        <v>29</v>
      </c>
      <c r="H74" s="54" t="s">
        <v>31</v>
      </c>
      <c r="I74" s="54">
        <v>120</v>
      </c>
      <c r="J74" s="35" t="s">
        <v>157</v>
      </c>
      <c r="K74" s="35"/>
      <c r="L74" s="68">
        <f>L75</f>
        <v>861.2</v>
      </c>
      <c r="M74" s="68">
        <f>M75</f>
        <v>861.683</v>
      </c>
      <c r="N74" s="68">
        <f>N75</f>
        <v>861.68</v>
      </c>
      <c r="O74" s="68">
        <f>O75</f>
        <v>350</v>
      </c>
      <c r="P74" s="68">
        <f>P75</f>
        <v>350</v>
      </c>
      <c r="Q74" s="68">
        <f>Q75</f>
        <v>350</v>
      </c>
    </row>
    <row r="75" spans="1:17" ht="12.75" hidden="1">
      <c r="A75" s="66" t="s">
        <v>156</v>
      </c>
      <c r="B75" s="54" t="s">
        <v>126</v>
      </c>
      <c r="C75" s="54">
        <v>1</v>
      </c>
      <c r="D75" s="54" t="s">
        <v>135</v>
      </c>
      <c r="E75" s="54" t="s">
        <v>115</v>
      </c>
      <c r="F75" s="54" t="s">
        <v>158</v>
      </c>
      <c r="G75" s="54" t="s">
        <v>67</v>
      </c>
      <c r="H75" s="54" t="s">
        <v>31</v>
      </c>
      <c r="I75" s="54">
        <v>120</v>
      </c>
      <c r="J75" s="35" t="s">
        <v>159</v>
      </c>
      <c r="K75" s="35" t="s">
        <v>128</v>
      </c>
      <c r="L75" s="36">
        <v>861.2</v>
      </c>
      <c r="M75" s="36">
        <v>861.683</v>
      </c>
      <c r="N75" s="36">
        <v>861.68</v>
      </c>
      <c r="O75" s="36">
        <v>350</v>
      </c>
      <c r="P75" s="36">
        <v>350</v>
      </c>
      <c r="Q75" s="36">
        <v>350</v>
      </c>
    </row>
    <row r="76" spans="1:17" s="41" customFormat="1" ht="12.75" hidden="1">
      <c r="A76" s="23" t="s">
        <v>160</v>
      </c>
      <c r="B76" s="55" t="s">
        <v>30</v>
      </c>
      <c r="C76" s="55" t="s">
        <v>53</v>
      </c>
      <c r="D76" s="55" t="s">
        <v>161</v>
      </c>
      <c r="E76" s="55" t="s">
        <v>29</v>
      </c>
      <c r="F76" s="55" t="s">
        <v>30</v>
      </c>
      <c r="G76" s="55" t="s">
        <v>29</v>
      </c>
      <c r="H76" s="55" t="s">
        <v>31</v>
      </c>
      <c r="I76" s="55" t="s">
        <v>30</v>
      </c>
      <c r="J76" s="23" t="s">
        <v>160</v>
      </c>
      <c r="K76" s="23"/>
      <c r="L76" s="26">
        <f>L77</f>
        <v>3500</v>
      </c>
      <c r="M76" s="26">
        <f>M77</f>
        <v>3432.4730000000004</v>
      </c>
      <c r="N76" s="26">
        <f>N77</f>
        <v>3590.75</v>
      </c>
      <c r="O76" s="26">
        <f>O77</f>
        <v>3600</v>
      </c>
      <c r="P76" s="26">
        <f>P77</f>
        <v>3600</v>
      </c>
      <c r="Q76" s="26">
        <f>Q77</f>
        <v>3700</v>
      </c>
    </row>
    <row r="77" spans="1:17" ht="12.75" hidden="1">
      <c r="A77" s="70" t="s">
        <v>162</v>
      </c>
      <c r="B77" s="54" t="s">
        <v>30</v>
      </c>
      <c r="C77" s="54" t="s">
        <v>53</v>
      </c>
      <c r="D77" s="54" t="s">
        <v>161</v>
      </c>
      <c r="E77" s="54" t="s">
        <v>33</v>
      </c>
      <c r="F77" s="54" t="s">
        <v>30</v>
      </c>
      <c r="G77" s="54" t="s">
        <v>33</v>
      </c>
      <c r="H77" s="54" t="s">
        <v>31</v>
      </c>
      <c r="I77" s="54" t="s">
        <v>142</v>
      </c>
      <c r="J77" s="35" t="s">
        <v>162</v>
      </c>
      <c r="K77" s="35"/>
      <c r="L77" s="67">
        <f>L78+L79+L80+L81+L82</f>
        <v>3500</v>
      </c>
      <c r="M77" s="67">
        <f>M78+M79+M80+M81+M82</f>
        <v>3432.4730000000004</v>
      </c>
      <c r="N77" s="67">
        <f>N78+N79+N80+N81+N82</f>
        <v>3590.75</v>
      </c>
      <c r="O77" s="67">
        <f>O78+O79+O80+O81+O82</f>
        <v>3600</v>
      </c>
      <c r="P77" s="67">
        <f>P78+P79+P80+P81+P82</f>
        <v>3600</v>
      </c>
      <c r="Q77" s="67">
        <f>Q78+Q79+Q80+Q81+Q82</f>
        <v>3700</v>
      </c>
    </row>
    <row r="78" spans="1:17" ht="12.75" hidden="1">
      <c r="A78" s="70" t="s">
        <v>163</v>
      </c>
      <c r="B78" s="54" t="s">
        <v>164</v>
      </c>
      <c r="C78" s="54" t="s">
        <v>53</v>
      </c>
      <c r="D78" s="54" t="s">
        <v>161</v>
      </c>
      <c r="E78" s="54" t="s">
        <v>33</v>
      </c>
      <c r="F78" s="54" t="s">
        <v>41</v>
      </c>
      <c r="G78" s="54" t="s">
        <v>33</v>
      </c>
      <c r="H78" s="54" t="s">
        <v>31</v>
      </c>
      <c r="I78" s="54" t="s">
        <v>142</v>
      </c>
      <c r="J78" s="35" t="s">
        <v>163</v>
      </c>
      <c r="K78" s="35" t="s">
        <v>165</v>
      </c>
      <c r="L78" s="36">
        <v>204</v>
      </c>
      <c r="M78" s="36">
        <v>205.028</v>
      </c>
      <c r="N78" s="36">
        <v>250</v>
      </c>
      <c r="O78" s="36">
        <v>250</v>
      </c>
      <c r="P78" s="36">
        <v>250</v>
      </c>
      <c r="Q78" s="36">
        <v>300</v>
      </c>
    </row>
    <row r="79" spans="1:17" ht="12.75" hidden="1">
      <c r="A79" s="70" t="s">
        <v>166</v>
      </c>
      <c r="B79" s="54" t="s">
        <v>164</v>
      </c>
      <c r="C79" s="54" t="s">
        <v>53</v>
      </c>
      <c r="D79" s="54" t="s">
        <v>161</v>
      </c>
      <c r="E79" s="54" t="s">
        <v>33</v>
      </c>
      <c r="F79" s="54" t="s">
        <v>118</v>
      </c>
      <c r="G79" s="54" t="s">
        <v>33</v>
      </c>
      <c r="H79" s="54" t="s">
        <v>31</v>
      </c>
      <c r="I79" s="54" t="s">
        <v>142</v>
      </c>
      <c r="J79" s="35" t="s">
        <v>166</v>
      </c>
      <c r="K79" s="35" t="s">
        <v>165</v>
      </c>
      <c r="L79" s="36">
        <v>29.4</v>
      </c>
      <c r="M79" s="36">
        <v>5.828</v>
      </c>
      <c r="N79" s="36">
        <v>8</v>
      </c>
      <c r="O79" s="36">
        <v>8</v>
      </c>
      <c r="P79" s="36">
        <v>8</v>
      </c>
      <c r="Q79" s="36">
        <v>8</v>
      </c>
    </row>
    <row r="80" spans="1:17" ht="12.75" hidden="1">
      <c r="A80" s="70" t="s">
        <v>167</v>
      </c>
      <c r="B80" s="54" t="s">
        <v>164</v>
      </c>
      <c r="C80" s="54" t="s">
        <v>53</v>
      </c>
      <c r="D80" s="54" t="s">
        <v>161</v>
      </c>
      <c r="E80" s="54" t="s">
        <v>33</v>
      </c>
      <c r="F80" s="54" t="s">
        <v>45</v>
      </c>
      <c r="G80" s="54" t="s">
        <v>33</v>
      </c>
      <c r="H80" s="54" t="s">
        <v>31</v>
      </c>
      <c r="I80" s="54" t="s">
        <v>142</v>
      </c>
      <c r="J80" s="35" t="s">
        <v>167</v>
      </c>
      <c r="K80" s="35" t="s">
        <v>165</v>
      </c>
      <c r="L80" s="36">
        <v>412.6</v>
      </c>
      <c r="M80" s="36">
        <v>416.507</v>
      </c>
      <c r="N80" s="36">
        <v>430</v>
      </c>
      <c r="O80" s="36">
        <v>430</v>
      </c>
      <c r="P80" s="36">
        <v>430</v>
      </c>
      <c r="Q80" s="36">
        <v>440</v>
      </c>
    </row>
    <row r="81" spans="1:17" ht="12.75" hidden="1">
      <c r="A81" s="70" t="s">
        <v>168</v>
      </c>
      <c r="B81" s="54" t="s">
        <v>164</v>
      </c>
      <c r="C81" s="54" t="s">
        <v>53</v>
      </c>
      <c r="D81" s="54" t="s">
        <v>161</v>
      </c>
      <c r="E81" s="54" t="s">
        <v>33</v>
      </c>
      <c r="F81" s="54" t="s">
        <v>169</v>
      </c>
      <c r="G81" s="54" t="s">
        <v>33</v>
      </c>
      <c r="H81" s="54" t="s">
        <v>31</v>
      </c>
      <c r="I81" s="54" t="s">
        <v>142</v>
      </c>
      <c r="J81" s="35" t="s">
        <v>168</v>
      </c>
      <c r="K81" s="35" t="s">
        <v>165</v>
      </c>
      <c r="L81" s="36">
        <v>2853.9</v>
      </c>
      <c r="M81" s="36">
        <v>2802.358</v>
      </c>
      <c r="N81" s="36">
        <v>2900</v>
      </c>
      <c r="O81" s="36">
        <v>2910</v>
      </c>
      <c r="P81" s="36">
        <v>2910</v>
      </c>
      <c r="Q81" s="36">
        <v>2950</v>
      </c>
    </row>
    <row r="82" spans="1:17" ht="12.75" hidden="1">
      <c r="A82" s="70" t="s">
        <v>170</v>
      </c>
      <c r="B82" s="54" t="s">
        <v>164</v>
      </c>
      <c r="C82" s="54" t="s">
        <v>53</v>
      </c>
      <c r="D82" s="54" t="s">
        <v>161</v>
      </c>
      <c r="E82" s="54" t="s">
        <v>33</v>
      </c>
      <c r="F82" s="54" t="s">
        <v>139</v>
      </c>
      <c r="G82" s="54" t="s">
        <v>33</v>
      </c>
      <c r="H82" s="54" t="s">
        <v>31</v>
      </c>
      <c r="I82" s="54" t="s">
        <v>142</v>
      </c>
      <c r="J82" s="35" t="s">
        <v>170</v>
      </c>
      <c r="K82" s="35" t="s">
        <v>165</v>
      </c>
      <c r="L82" s="36">
        <v>0.1</v>
      </c>
      <c r="M82" s="36">
        <v>2.752</v>
      </c>
      <c r="N82" s="36">
        <v>2.75</v>
      </c>
      <c r="O82" s="36">
        <v>2</v>
      </c>
      <c r="P82" s="36">
        <v>2</v>
      </c>
      <c r="Q82" s="36">
        <v>2</v>
      </c>
    </row>
    <row r="83" spans="1:17" s="41" customFormat="1" ht="12.75" hidden="1">
      <c r="A83" s="71" t="s">
        <v>171</v>
      </c>
      <c r="B83" s="55" t="s">
        <v>30</v>
      </c>
      <c r="C83" s="55">
        <v>1</v>
      </c>
      <c r="D83" s="55" t="s">
        <v>172</v>
      </c>
      <c r="E83" s="55" t="s">
        <v>29</v>
      </c>
      <c r="F83" s="55" t="s">
        <v>30</v>
      </c>
      <c r="G83" s="55" t="s">
        <v>29</v>
      </c>
      <c r="H83" s="55" t="s">
        <v>31</v>
      </c>
      <c r="I83" s="55" t="s">
        <v>30</v>
      </c>
      <c r="J83" s="23" t="s">
        <v>173</v>
      </c>
      <c r="K83" s="72"/>
      <c r="L83" s="26">
        <f>L84+L87</f>
        <v>400</v>
      </c>
      <c r="M83" s="26">
        <f>M84+M87</f>
        <v>422.63</v>
      </c>
      <c r="N83" s="26">
        <f>N84+N87</f>
        <v>463.82</v>
      </c>
      <c r="O83" s="26">
        <f>O84+O87</f>
        <v>170</v>
      </c>
      <c r="P83" s="26">
        <f>P84+P87</f>
        <v>175</v>
      </c>
      <c r="Q83" s="26">
        <f>Q84+Q87</f>
        <v>180</v>
      </c>
    </row>
    <row r="84" spans="1:23" s="57" customFormat="1" ht="12.75" hidden="1">
      <c r="A84" s="73" t="s">
        <v>171</v>
      </c>
      <c r="B84" s="54" t="s">
        <v>30</v>
      </c>
      <c r="C84" s="54">
        <v>1</v>
      </c>
      <c r="D84" s="54" t="s">
        <v>172</v>
      </c>
      <c r="E84" s="54" t="s">
        <v>33</v>
      </c>
      <c r="F84" s="54" t="s">
        <v>30</v>
      </c>
      <c r="G84" s="54" t="s">
        <v>29</v>
      </c>
      <c r="H84" s="54" t="s">
        <v>31</v>
      </c>
      <c r="I84" s="54">
        <v>130</v>
      </c>
      <c r="J84" s="35" t="s">
        <v>174</v>
      </c>
      <c r="K84" s="35"/>
      <c r="L84" s="74">
        <f>L85</f>
        <v>165</v>
      </c>
      <c r="M84" s="74">
        <f>M85</f>
        <v>123.8</v>
      </c>
      <c r="N84" s="74">
        <f>N85</f>
        <v>165</v>
      </c>
      <c r="O84" s="74">
        <f>O85</f>
        <v>170</v>
      </c>
      <c r="P84" s="74">
        <f>P85</f>
        <v>175</v>
      </c>
      <c r="Q84" s="74">
        <f>Q85</f>
        <v>180</v>
      </c>
      <c r="R84" s="2"/>
      <c r="S84" s="2"/>
      <c r="T84" s="2"/>
      <c r="U84" s="2"/>
      <c r="V84" s="2"/>
      <c r="W84" s="2"/>
    </row>
    <row r="85" spans="1:23" s="57" customFormat="1" ht="12.75" hidden="1">
      <c r="A85" s="73" t="s">
        <v>171</v>
      </c>
      <c r="B85" s="54" t="s">
        <v>30</v>
      </c>
      <c r="C85" s="54">
        <v>1</v>
      </c>
      <c r="D85" s="54" t="s">
        <v>172</v>
      </c>
      <c r="E85" s="54" t="s">
        <v>33</v>
      </c>
      <c r="F85" s="54" t="s">
        <v>175</v>
      </c>
      <c r="G85" s="54" t="s">
        <v>29</v>
      </c>
      <c r="H85" s="54" t="s">
        <v>31</v>
      </c>
      <c r="I85" s="54">
        <v>130</v>
      </c>
      <c r="J85" s="35" t="s">
        <v>176</v>
      </c>
      <c r="K85" s="35"/>
      <c r="L85" s="36">
        <f>L86</f>
        <v>165</v>
      </c>
      <c r="M85" s="36">
        <f>M86</f>
        <v>123.8</v>
      </c>
      <c r="N85" s="36">
        <f>N86</f>
        <v>165</v>
      </c>
      <c r="O85" s="36">
        <f>O86</f>
        <v>170</v>
      </c>
      <c r="P85" s="36">
        <f>P86</f>
        <v>175</v>
      </c>
      <c r="Q85" s="36">
        <f>Q86</f>
        <v>180</v>
      </c>
      <c r="R85" s="2"/>
      <c r="S85" s="2"/>
      <c r="T85" s="2"/>
      <c r="U85" s="2"/>
      <c r="V85" s="2"/>
      <c r="W85" s="2"/>
    </row>
    <row r="86" spans="1:23" s="57" customFormat="1" ht="12.75" hidden="1">
      <c r="A86" s="73" t="s">
        <v>171</v>
      </c>
      <c r="B86" s="54" t="s">
        <v>126</v>
      </c>
      <c r="C86" s="54">
        <v>1</v>
      </c>
      <c r="D86" s="54" t="s">
        <v>172</v>
      </c>
      <c r="E86" s="54" t="s">
        <v>33</v>
      </c>
      <c r="F86" s="54" t="s">
        <v>177</v>
      </c>
      <c r="G86" s="54" t="s">
        <v>67</v>
      </c>
      <c r="H86" s="54" t="s">
        <v>31</v>
      </c>
      <c r="I86" s="54">
        <v>130</v>
      </c>
      <c r="J86" s="35" t="s">
        <v>178</v>
      </c>
      <c r="K86" s="35" t="s">
        <v>128</v>
      </c>
      <c r="L86" s="36">
        <v>165</v>
      </c>
      <c r="M86" s="36">
        <v>123.8</v>
      </c>
      <c r="N86" s="36">
        <v>165</v>
      </c>
      <c r="O86" s="36">
        <v>170</v>
      </c>
      <c r="P86" s="36">
        <v>175</v>
      </c>
      <c r="Q86" s="36">
        <v>180</v>
      </c>
      <c r="R86" s="2"/>
      <c r="S86" s="2"/>
      <c r="T86" s="2"/>
      <c r="U86" s="2"/>
      <c r="V86" s="2"/>
      <c r="W86" s="2"/>
    </row>
    <row r="87" spans="1:23" s="57" customFormat="1" ht="12.75" hidden="1">
      <c r="A87" s="73" t="s">
        <v>171</v>
      </c>
      <c r="B87" s="54" t="s">
        <v>30</v>
      </c>
      <c r="C87" s="54">
        <v>1</v>
      </c>
      <c r="D87" s="54" t="s">
        <v>172</v>
      </c>
      <c r="E87" s="54" t="s">
        <v>37</v>
      </c>
      <c r="F87" s="54" t="s">
        <v>30</v>
      </c>
      <c r="G87" s="54" t="s">
        <v>29</v>
      </c>
      <c r="H87" s="54" t="s">
        <v>31</v>
      </c>
      <c r="I87" s="54">
        <v>130</v>
      </c>
      <c r="J87" s="35" t="s">
        <v>179</v>
      </c>
      <c r="K87" s="35"/>
      <c r="L87" s="74">
        <f>L88</f>
        <v>235</v>
      </c>
      <c r="M87" s="74">
        <f>M88</f>
        <v>298.83</v>
      </c>
      <c r="N87" s="74">
        <f>N88</f>
        <v>298.82</v>
      </c>
      <c r="O87" s="74">
        <f>O88</f>
        <v>0</v>
      </c>
      <c r="P87" s="74">
        <f>P88</f>
        <v>0</v>
      </c>
      <c r="Q87" s="74">
        <f>Q88</f>
        <v>0</v>
      </c>
      <c r="R87" s="2"/>
      <c r="S87" s="2"/>
      <c r="T87" s="2"/>
      <c r="U87" s="2"/>
      <c r="V87" s="2"/>
      <c r="W87" s="2"/>
    </row>
    <row r="88" spans="1:23" s="57" customFormat="1" ht="12.75" hidden="1">
      <c r="A88" s="73" t="s">
        <v>171</v>
      </c>
      <c r="B88" s="54" t="s">
        <v>30</v>
      </c>
      <c r="C88" s="54">
        <v>1</v>
      </c>
      <c r="D88" s="54" t="s">
        <v>172</v>
      </c>
      <c r="E88" s="54" t="s">
        <v>37</v>
      </c>
      <c r="F88" s="54" t="s">
        <v>175</v>
      </c>
      <c r="G88" s="54" t="s">
        <v>29</v>
      </c>
      <c r="H88" s="54" t="s">
        <v>31</v>
      </c>
      <c r="I88" s="54">
        <v>130</v>
      </c>
      <c r="J88" s="35" t="s">
        <v>180</v>
      </c>
      <c r="K88" s="35"/>
      <c r="L88" s="36">
        <f>L89+L90+L91+L92</f>
        <v>235</v>
      </c>
      <c r="M88" s="36">
        <f>M89+M90+M91+M92</f>
        <v>298.83</v>
      </c>
      <c r="N88" s="36">
        <f>N89+N90+N91+N92</f>
        <v>298.82</v>
      </c>
      <c r="O88" s="36">
        <f>O89+O90+O91+O92</f>
        <v>0</v>
      </c>
      <c r="P88" s="36">
        <f>P89+P90+P91+P92</f>
        <v>0</v>
      </c>
      <c r="Q88" s="36">
        <f>Q89+Q90+Q91+Q92</f>
        <v>0</v>
      </c>
      <c r="R88" s="2"/>
      <c r="S88" s="2"/>
      <c r="T88" s="2"/>
      <c r="U88" s="2"/>
      <c r="V88" s="2"/>
      <c r="W88" s="2"/>
    </row>
    <row r="89" spans="1:23" s="57" customFormat="1" ht="12.75" hidden="1">
      <c r="A89" s="73" t="s">
        <v>171</v>
      </c>
      <c r="B89" s="54" t="s">
        <v>181</v>
      </c>
      <c r="C89" s="54">
        <v>1</v>
      </c>
      <c r="D89" s="54" t="s">
        <v>172</v>
      </c>
      <c r="E89" s="54" t="s">
        <v>37</v>
      </c>
      <c r="F89" s="54" t="s">
        <v>177</v>
      </c>
      <c r="G89" s="54" t="s">
        <v>67</v>
      </c>
      <c r="H89" s="54" t="s">
        <v>31</v>
      </c>
      <c r="I89" s="54">
        <v>130</v>
      </c>
      <c r="J89" s="35" t="s">
        <v>182</v>
      </c>
      <c r="K89" s="35" t="s">
        <v>183</v>
      </c>
      <c r="L89" s="36">
        <v>130</v>
      </c>
      <c r="M89" s="36">
        <v>142.341</v>
      </c>
      <c r="N89" s="36">
        <v>142.3</v>
      </c>
      <c r="O89" s="36">
        <v>0</v>
      </c>
      <c r="P89" s="36">
        <v>0</v>
      </c>
      <c r="Q89" s="36">
        <v>0</v>
      </c>
      <c r="R89" s="2"/>
      <c r="S89" s="2"/>
      <c r="T89" s="2"/>
      <c r="U89" s="2"/>
      <c r="V89" s="2"/>
      <c r="W89" s="2"/>
    </row>
    <row r="90" spans="1:23" s="57" customFormat="1" ht="12.75" hidden="1">
      <c r="A90" s="73" t="s">
        <v>171</v>
      </c>
      <c r="B90" s="54" t="s">
        <v>184</v>
      </c>
      <c r="C90" s="54">
        <v>1</v>
      </c>
      <c r="D90" s="54" t="s">
        <v>172</v>
      </c>
      <c r="E90" s="54" t="s">
        <v>37</v>
      </c>
      <c r="F90" s="54" t="s">
        <v>177</v>
      </c>
      <c r="G90" s="54" t="s">
        <v>67</v>
      </c>
      <c r="H90" s="54" t="s">
        <v>31</v>
      </c>
      <c r="I90" s="54">
        <v>130</v>
      </c>
      <c r="J90" s="35" t="s">
        <v>182</v>
      </c>
      <c r="K90" s="35" t="s">
        <v>185</v>
      </c>
      <c r="L90" s="36">
        <v>45</v>
      </c>
      <c r="M90" s="36">
        <v>51.22</v>
      </c>
      <c r="N90" s="36">
        <v>51.22</v>
      </c>
      <c r="O90" s="36">
        <v>0</v>
      </c>
      <c r="P90" s="36">
        <v>0</v>
      </c>
      <c r="Q90" s="36">
        <v>0</v>
      </c>
      <c r="R90" s="2"/>
      <c r="S90" s="2"/>
      <c r="T90" s="2"/>
      <c r="U90" s="2"/>
      <c r="V90" s="2"/>
      <c r="W90" s="2"/>
    </row>
    <row r="91" spans="1:23" s="57" customFormat="1" ht="12.75" hidden="1">
      <c r="A91" s="73" t="s">
        <v>171</v>
      </c>
      <c r="B91" s="54" t="s">
        <v>186</v>
      </c>
      <c r="C91" s="54">
        <v>1</v>
      </c>
      <c r="D91" s="54" t="s">
        <v>172</v>
      </c>
      <c r="E91" s="54" t="s">
        <v>37</v>
      </c>
      <c r="F91" s="54" t="s">
        <v>177</v>
      </c>
      <c r="G91" s="54" t="s">
        <v>67</v>
      </c>
      <c r="H91" s="54" t="s">
        <v>31</v>
      </c>
      <c r="I91" s="54">
        <v>130</v>
      </c>
      <c r="J91" s="35" t="s">
        <v>182</v>
      </c>
      <c r="K91" s="35" t="s">
        <v>187</v>
      </c>
      <c r="L91" s="36">
        <v>20</v>
      </c>
      <c r="M91" s="36">
        <v>50</v>
      </c>
      <c r="N91" s="36">
        <v>50</v>
      </c>
      <c r="O91" s="36">
        <v>0</v>
      </c>
      <c r="P91" s="36">
        <v>0</v>
      </c>
      <c r="Q91" s="36">
        <v>0</v>
      </c>
      <c r="R91" s="2"/>
      <c r="S91" s="2"/>
      <c r="T91" s="2"/>
      <c r="U91" s="2"/>
      <c r="V91" s="2"/>
      <c r="W91" s="2"/>
    </row>
    <row r="92" spans="1:23" s="57" customFormat="1" ht="12.75" hidden="1">
      <c r="A92" s="73" t="s">
        <v>171</v>
      </c>
      <c r="B92" s="54" t="s">
        <v>188</v>
      </c>
      <c r="C92" s="54">
        <v>1</v>
      </c>
      <c r="D92" s="54" t="s">
        <v>172</v>
      </c>
      <c r="E92" s="54" t="s">
        <v>37</v>
      </c>
      <c r="F92" s="54" t="s">
        <v>177</v>
      </c>
      <c r="G92" s="54" t="s">
        <v>67</v>
      </c>
      <c r="H92" s="54" t="s">
        <v>31</v>
      </c>
      <c r="I92" s="54">
        <v>130</v>
      </c>
      <c r="J92" s="35" t="s">
        <v>182</v>
      </c>
      <c r="K92" s="35" t="s">
        <v>189</v>
      </c>
      <c r="L92" s="36">
        <v>40</v>
      </c>
      <c r="M92" s="36">
        <v>55.269</v>
      </c>
      <c r="N92" s="36">
        <v>55.3</v>
      </c>
      <c r="O92" s="36">
        <v>0</v>
      </c>
      <c r="P92" s="36">
        <v>0</v>
      </c>
      <c r="Q92" s="36">
        <v>0</v>
      </c>
      <c r="R92" s="2"/>
      <c r="S92" s="2"/>
      <c r="T92" s="2"/>
      <c r="U92" s="2"/>
      <c r="V92" s="2"/>
      <c r="W92" s="2"/>
    </row>
    <row r="93" spans="1:17" s="41" customFormat="1" ht="12.75" hidden="1">
      <c r="A93" s="23" t="s">
        <v>190</v>
      </c>
      <c r="B93" s="55" t="s">
        <v>30</v>
      </c>
      <c r="C93" s="55" t="s">
        <v>53</v>
      </c>
      <c r="D93" s="55" t="s">
        <v>88</v>
      </c>
      <c r="E93" s="55" t="s">
        <v>29</v>
      </c>
      <c r="F93" s="55" t="s">
        <v>30</v>
      </c>
      <c r="G93" s="55" t="s">
        <v>29</v>
      </c>
      <c r="H93" s="55" t="s">
        <v>31</v>
      </c>
      <c r="I93" s="55" t="s">
        <v>30</v>
      </c>
      <c r="J93" s="23" t="s">
        <v>190</v>
      </c>
      <c r="K93" s="23"/>
      <c r="L93" s="26">
        <v>3728</v>
      </c>
      <c r="M93" s="26">
        <v>4716.33</v>
      </c>
      <c r="N93" s="26">
        <f>N94+N97</f>
        <v>4889.95</v>
      </c>
      <c r="O93" s="26">
        <f>O94+O97</f>
        <v>1300</v>
      </c>
      <c r="P93" s="26">
        <f>P94+P97</f>
        <v>1400</v>
      </c>
      <c r="Q93" s="26">
        <f>Q94+Q97</f>
        <v>1400</v>
      </c>
    </row>
    <row r="94" spans="1:17" ht="12.75" hidden="1">
      <c r="A94" s="75" t="s">
        <v>191</v>
      </c>
      <c r="B94" s="54" t="s">
        <v>30</v>
      </c>
      <c r="C94" s="54" t="s">
        <v>53</v>
      </c>
      <c r="D94" s="54" t="s">
        <v>88</v>
      </c>
      <c r="E94" s="54" t="s">
        <v>37</v>
      </c>
      <c r="F94" s="54" t="s">
        <v>30</v>
      </c>
      <c r="G94" s="54" t="s">
        <v>29</v>
      </c>
      <c r="H94" s="54" t="s">
        <v>31</v>
      </c>
      <c r="I94" s="54" t="s">
        <v>30</v>
      </c>
      <c r="J94" s="35" t="s">
        <v>191</v>
      </c>
      <c r="K94" s="35"/>
      <c r="L94" s="74">
        <f>L95</f>
        <v>569</v>
      </c>
      <c r="M94" s="74">
        <f>M95</f>
        <v>875.951</v>
      </c>
      <c r="N94" s="74">
        <f>N95</f>
        <v>875.95</v>
      </c>
      <c r="O94" s="74">
        <f>O95</f>
        <v>250</v>
      </c>
      <c r="P94" s="74">
        <f>P95</f>
        <v>250</v>
      </c>
      <c r="Q94" s="74">
        <f>Q95</f>
        <v>250</v>
      </c>
    </row>
    <row r="95" spans="1:17" ht="12.75" hidden="1">
      <c r="A95" s="75" t="s">
        <v>192</v>
      </c>
      <c r="B95" s="54" t="s">
        <v>30</v>
      </c>
      <c r="C95" s="54" t="s">
        <v>53</v>
      </c>
      <c r="D95" s="54" t="s">
        <v>88</v>
      </c>
      <c r="E95" s="54" t="s">
        <v>37</v>
      </c>
      <c r="F95" s="54" t="s">
        <v>139</v>
      </c>
      <c r="G95" s="54" t="s">
        <v>67</v>
      </c>
      <c r="H95" s="54" t="s">
        <v>31</v>
      </c>
      <c r="I95" s="54" t="s">
        <v>193</v>
      </c>
      <c r="J95" s="35" t="s">
        <v>192</v>
      </c>
      <c r="K95" s="35"/>
      <c r="L95" s="36">
        <f>L96</f>
        <v>569</v>
      </c>
      <c r="M95" s="36">
        <f>M96</f>
        <v>875.951</v>
      </c>
      <c r="N95" s="36">
        <f>N96</f>
        <v>875.95</v>
      </c>
      <c r="O95" s="36">
        <f>O96</f>
        <v>250</v>
      </c>
      <c r="P95" s="36">
        <f>P96</f>
        <v>250</v>
      </c>
      <c r="Q95" s="36">
        <f>Q96</f>
        <v>250</v>
      </c>
    </row>
    <row r="96" spans="1:17" ht="12.75" hidden="1">
      <c r="A96" s="75" t="s">
        <v>194</v>
      </c>
      <c r="B96" s="54" t="s">
        <v>126</v>
      </c>
      <c r="C96" s="54" t="s">
        <v>53</v>
      </c>
      <c r="D96" s="54" t="s">
        <v>88</v>
      </c>
      <c r="E96" s="54" t="s">
        <v>37</v>
      </c>
      <c r="F96" s="54" t="s">
        <v>91</v>
      </c>
      <c r="G96" s="54" t="s">
        <v>67</v>
      </c>
      <c r="H96" s="54" t="s">
        <v>31</v>
      </c>
      <c r="I96" s="54" t="s">
        <v>193</v>
      </c>
      <c r="J96" s="35" t="s">
        <v>194</v>
      </c>
      <c r="K96" s="35" t="s">
        <v>128</v>
      </c>
      <c r="L96" s="36">
        <v>569</v>
      </c>
      <c r="M96" s="36">
        <v>875.951</v>
      </c>
      <c r="N96" s="36">
        <v>875.95</v>
      </c>
      <c r="O96" s="36">
        <v>250</v>
      </c>
      <c r="P96" s="36">
        <v>250</v>
      </c>
      <c r="Q96" s="36">
        <v>250</v>
      </c>
    </row>
    <row r="97" spans="1:17" s="57" customFormat="1" ht="12.75" hidden="1">
      <c r="A97" s="75" t="s">
        <v>195</v>
      </c>
      <c r="B97" s="54" t="s">
        <v>30</v>
      </c>
      <c r="C97" s="54">
        <v>1</v>
      </c>
      <c r="D97" s="54">
        <v>14</v>
      </c>
      <c r="E97" s="54" t="s">
        <v>74</v>
      </c>
      <c r="F97" s="54" t="s">
        <v>30</v>
      </c>
      <c r="G97" s="54" t="s">
        <v>29</v>
      </c>
      <c r="H97" s="54" t="s">
        <v>31</v>
      </c>
      <c r="I97" s="54">
        <v>430</v>
      </c>
      <c r="J97" s="35" t="s">
        <v>195</v>
      </c>
      <c r="K97" s="35"/>
      <c r="L97" s="74">
        <f>L98+L101</f>
        <v>3159</v>
      </c>
      <c r="M97" s="74">
        <f>M98+M101</f>
        <v>3840.3779999999997</v>
      </c>
      <c r="N97" s="74">
        <f>N98+N101</f>
        <v>4014</v>
      </c>
      <c r="O97" s="74">
        <f>O98+O101</f>
        <v>1050</v>
      </c>
      <c r="P97" s="74">
        <f>P98+P101</f>
        <v>1150</v>
      </c>
      <c r="Q97" s="74">
        <f>Q98+Q101</f>
        <v>1150</v>
      </c>
    </row>
    <row r="98" spans="1:17" ht="12.75" hidden="1">
      <c r="A98" s="75" t="s">
        <v>196</v>
      </c>
      <c r="B98" s="54" t="s">
        <v>30</v>
      </c>
      <c r="C98" s="54">
        <v>1</v>
      </c>
      <c r="D98" s="54">
        <v>14</v>
      </c>
      <c r="E98" s="54" t="s">
        <v>74</v>
      </c>
      <c r="F98" s="54" t="s">
        <v>41</v>
      </c>
      <c r="G98" s="54" t="s">
        <v>29</v>
      </c>
      <c r="H98" s="54" t="s">
        <v>31</v>
      </c>
      <c r="I98" s="54">
        <v>430</v>
      </c>
      <c r="J98" s="35" t="s">
        <v>196</v>
      </c>
      <c r="K98" s="35"/>
      <c r="L98" s="36">
        <f>L99+L100</f>
        <v>1400</v>
      </c>
      <c r="M98" s="36">
        <f>M99+M100</f>
        <v>1805</v>
      </c>
      <c r="N98" s="36">
        <f>N99+N100</f>
        <v>1978.62</v>
      </c>
      <c r="O98" s="36">
        <f>O99+O100</f>
        <v>800</v>
      </c>
      <c r="P98" s="36">
        <f>P99+P100</f>
        <v>900</v>
      </c>
      <c r="Q98" s="36">
        <f>Q99+Q100</f>
        <v>900</v>
      </c>
    </row>
    <row r="99" spans="1:17" ht="12.75" hidden="1">
      <c r="A99" s="75" t="s">
        <v>197</v>
      </c>
      <c r="B99" s="54" t="s">
        <v>126</v>
      </c>
      <c r="C99" s="54">
        <v>1</v>
      </c>
      <c r="D99" s="54">
        <v>14</v>
      </c>
      <c r="E99" s="54" t="s">
        <v>74</v>
      </c>
      <c r="F99" s="54" t="s">
        <v>144</v>
      </c>
      <c r="G99" s="54" t="s">
        <v>76</v>
      </c>
      <c r="H99" s="54" t="s">
        <v>31</v>
      </c>
      <c r="I99" s="54">
        <v>430</v>
      </c>
      <c r="J99" s="35" t="s">
        <v>197</v>
      </c>
      <c r="K99" s="35" t="s">
        <v>128</v>
      </c>
      <c r="L99" s="36">
        <v>0</v>
      </c>
      <c r="M99" s="36">
        <v>0</v>
      </c>
      <c r="N99" s="36">
        <v>0</v>
      </c>
      <c r="O99" s="36">
        <v>800</v>
      </c>
      <c r="P99" s="36">
        <v>900</v>
      </c>
      <c r="Q99" s="36">
        <v>900</v>
      </c>
    </row>
    <row r="100" spans="1:17" ht="12.75" hidden="1">
      <c r="A100" s="75" t="s">
        <v>197</v>
      </c>
      <c r="B100" s="54" t="s">
        <v>87</v>
      </c>
      <c r="C100" s="54">
        <v>1</v>
      </c>
      <c r="D100" s="54">
        <v>14</v>
      </c>
      <c r="E100" s="54" t="s">
        <v>74</v>
      </c>
      <c r="F100" s="54" t="s">
        <v>144</v>
      </c>
      <c r="G100" s="54" t="s">
        <v>76</v>
      </c>
      <c r="H100" s="54" t="s">
        <v>31</v>
      </c>
      <c r="I100" s="54">
        <v>430</v>
      </c>
      <c r="J100" s="35" t="s">
        <v>197</v>
      </c>
      <c r="K100" s="35" t="s">
        <v>90</v>
      </c>
      <c r="L100" s="36">
        <v>1400</v>
      </c>
      <c r="M100" s="36">
        <v>1805</v>
      </c>
      <c r="N100" s="36">
        <v>1978.62</v>
      </c>
      <c r="O100" s="36">
        <v>0</v>
      </c>
      <c r="P100" s="36">
        <v>0</v>
      </c>
      <c r="Q100" s="36">
        <v>0</v>
      </c>
    </row>
    <row r="101" spans="1:17" ht="12.75" hidden="1">
      <c r="A101" s="75" t="s">
        <v>198</v>
      </c>
      <c r="B101" s="54" t="s">
        <v>30</v>
      </c>
      <c r="C101" s="54">
        <v>1</v>
      </c>
      <c r="D101" s="54">
        <v>14</v>
      </c>
      <c r="E101" s="54" t="s">
        <v>74</v>
      </c>
      <c r="F101" s="54" t="s">
        <v>118</v>
      </c>
      <c r="G101" s="54" t="s">
        <v>29</v>
      </c>
      <c r="H101" s="54" t="s">
        <v>31</v>
      </c>
      <c r="I101" s="54">
        <v>430</v>
      </c>
      <c r="J101" s="35" t="s">
        <v>198</v>
      </c>
      <c r="K101" s="35"/>
      <c r="L101" s="36">
        <f>L102</f>
        <v>1759</v>
      </c>
      <c r="M101" s="36">
        <f>M102</f>
        <v>2035.378</v>
      </c>
      <c r="N101" s="36">
        <f>N102</f>
        <v>2035.38</v>
      </c>
      <c r="O101" s="36">
        <f>O102</f>
        <v>250</v>
      </c>
      <c r="P101" s="36">
        <f>P102</f>
        <v>250</v>
      </c>
      <c r="Q101" s="36">
        <f>Q102</f>
        <v>250</v>
      </c>
    </row>
    <row r="102" spans="1:17" ht="12.75" hidden="1">
      <c r="A102" s="75" t="s">
        <v>199</v>
      </c>
      <c r="B102" s="54" t="s">
        <v>126</v>
      </c>
      <c r="C102" s="54">
        <v>1</v>
      </c>
      <c r="D102" s="54">
        <v>14</v>
      </c>
      <c r="E102" s="54" t="s">
        <v>74</v>
      </c>
      <c r="F102" s="54" t="s">
        <v>148</v>
      </c>
      <c r="G102" s="54" t="s">
        <v>67</v>
      </c>
      <c r="H102" s="54" t="s">
        <v>31</v>
      </c>
      <c r="I102" s="54">
        <v>430</v>
      </c>
      <c r="J102" s="35" t="s">
        <v>199</v>
      </c>
      <c r="K102" s="35" t="s">
        <v>128</v>
      </c>
      <c r="L102" s="36">
        <v>1759</v>
      </c>
      <c r="M102" s="36">
        <v>2035.378</v>
      </c>
      <c r="N102" s="36">
        <v>2035.38</v>
      </c>
      <c r="O102" s="36">
        <v>250</v>
      </c>
      <c r="P102" s="36">
        <v>250</v>
      </c>
      <c r="Q102" s="36">
        <v>250</v>
      </c>
    </row>
    <row r="103" spans="1:17" s="41" customFormat="1" ht="12.75" hidden="1">
      <c r="A103" s="23" t="s">
        <v>200</v>
      </c>
      <c r="B103" s="55" t="s">
        <v>30</v>
      </c>
      <c r="C103" s="55">
        <v>1</v>
      </c>
      <c r="D103" s="55" t="s">
        <v>201</v>
      </c>
      <c r="E103" s="55" t="s">
        <v>29</v>
      </c>
      <c r="F103" s="55" t="s">
        <v>30</v>
      </c>
      <c r="G103" s="55" t="s">
        <v>29</v>
      </c>
      <c r="H103" s="55" t="s">
        <v>31</v>
      </c>
      <c r="I103" s="55" t="s">
        <v>30</v>
      </c>
      <c r="J103" s="23" t="s">
        <v>202</v>
      </c>
      <c r="K103" s="23"/>
      <c r="L103" s="26">
        <f>L104+L107+L108+L113+L115+L118+L128+L129+L130+L134+L137+L138+L139+L140+L141</f>
        <v>7800</v>
      </c>
      <c r="M103" s="26">
        <f>M104+M107+M108+M113+M115+M118+M128+M129+M130+M134+M137+M138+M139+M140+M141</f>
        <v>5403.6990000000005</v>
      </c>
      <c r="N103" s="26">
        <f>N104+N107+N108+N113+N115+N118+N128+N129+N130+N134+N137+N138+N139+N140+N141</f>
        <v>6600</v>
      </c>
      <c r="O103" s="26">
        <f>O104+O107+O108+O113+O115+O118+O128+O129+O130+O134+O137+O138+O139+O140+O141</f>
        <v>6650</v>
      </c>
      <c r="P103" s="26">
        <f>P104+P107+P108+P113+P115+P118+P128+P129+P130+P134+P137+P138+P139+P140+P141</f>
        <v>6799.2</v>
      </c>
      <c r="Q103" s="26">
        <f>Q104+Q107+Q108+Q113+Q115+Q118+Q128+Q129+Q130+Q134+Q137+Q138+Q139+Q140+Q141</f>
        <v>6991.5</v>
      </c>
    </row>
    <row r="104" spans="1:17" ht="12.75" hidden="1">
      <c r="A104" s="76" t="s">
        <v>200</v>
      </c>
      <c r="B104" s="54" t="s">
        <v>30</v>
      </c>
      <c r="C104" s="54">
        <v>1</v>
      </c>
      <c r="D104" s="54" t="s">
        <v>201</v>
      </c>
      <c r="E104" s="54" t="s">
        <v>52</v>
      </c>
      <c r="F104" s="54" t="s">
        <v>30</v>
      </c>
      <c r="G104" s="54" t="s">
        <v>29</v>
      </c>
      <c r="H104" s="54" t="s">
        <v>31</v>
      </c>
      <c r="I104" s="54" t="s">
        <v>203</v>
      </c>
      <c r="J104" s="35" t="s">
        <v>204</v>
      </c>
      <c r="K104" s="35"/>
      <c r="L104" s="74">
        <f>L105+L106</f>
        <v>95</v>
      </c>
      <c r="M104" s="74">
        <f>M105+M106</f>
        <v>43.42</v>
      </c>
      <c r="N104" s="74">
        <f>N105+N106</f>
        <v>55.59</v>
      </c>
      <c r="O104" s="74">
        <f>O105+O106</f>
        <v>56</v>
      </c>
      <c r="P104" s="74">
        <f>P105+P106</f>
        <v>62</v>
      </c>
      <c r="Q104" s="74">
        <f>Q105+Q106</f>
        <v>64</v>
      </c>
    </row>
    <row r="105" spans="1:17" ht="12.75" hidden="1">
      <c r="A105" s="76" t="s">
        <v>200</v>
      </c>
      <c r="B105" s="54" t="s">
        <v>66</v>
      </c>
      <c r="C105" s="54">
        <v>1</v>
      </c>
      <c r="D105" s="54" t="s">
        <v>201</v>
      </c>
      <c r="E105" s="54" t="s">
        <v>52</v>
      </c>
      <c r="F105" s="54" t="s">
        <v>41</v>
      </c>
      <c r="G105" s="54" t="s">
        <v>33</v>
      </c>
      <c r="H105" s="54" t="s">
        <v>31</v>
      </c>
      <c r="I105" s="54" t="s">
        <v>203</v>
      </c>
      <c r="J105" s="35" t="s">
        <v>205</v>
      </c>
      <c r="K105" s="35" t="s">
        <v>35</v>
      </c>
      <c r="L105" s="36">
        <v>85</v>
      </c>
      <c r="M105" s="36">
        <v>29.289</v>
      </c>
      <c r="N105" s="36">
        <v>35.59</v>
      </c>
      <c r="O105" s="36">
        <v>36</v>
      </c>
      <c r="P105" s="36">
        <v>40</v>
      </c>
      <c r="Q105" s="36">
        <v>41</v>
      </c>
    </row>
    <row r="106" spans="1:17" ht="12.75" hidden="1">
      <c r="A106" s="76" t="s">
        <v>200</v>
      </c>
      <c r="B106" s="54" t="s">
        <v>66</v>
      </c>
      <c r="C106" s="54">
        <v>1</v>
      </c>
      <c r="D106" s="54" t="s">
        <v>201</v>
      </c>
      <c r="E106" s="54" t="s">
        <v>52</v>
      </c>
      <c r="F106" s="54" t="s">
        <v>45</v>
      </c>
      <c r="G106" s="54" t="s">
        <v>33</v>
      </c>
      <c r="H106" s="54" t="s">
        <v>31</v>
      </c>
      <c r="I106" s="54" t="s">
        <v>203</v>
      </c>
      <c r="J106" s="35" t="s">
        <v>206</v>
      </c>
      <c r="K106" s="35" t="s">
        <v>35</v>
      </c>
      <c r="L106" s="36">
        <v>10</v>
      </c>
      <c r="M106" s="36">
        <v>14.131</v>
      </c>
      <c r="N106" s="36">
        <v>20</v>
      </c>
      <c r="O106" s="36">
        <v>20</v>
      </c>
      <c r="P106" s="36">
        <v>22</v>
      </c>
      <c r="Q106" s="36">
        <v>23</v>
      </c>
    </row>
    <row r="107" spans="1:17" ht="12.75" hidden="1">
      <c r="A107" s="76" t="s">
        <v>200</v>
      </c>
      <c r="B107" s="54" t="s">
        <v>66</v>
      </c>
      <c r="C107" s="54">
        <v>1</v>
      </c>
      <c r="D107" s="54" t="s">
        <v>201</v>
      </c>
      <c r="E107" s="54" t="s">
        <v>74</v>
      </c>
      <c r="F107" s="54" t="s">
        <v>30</v>
      </c>
      <c r="G107" s="54" t="s">
        <v>33</v>
      </c>
      <c r="H107" s="54" t="s">
        <v>31</v>
      </c>
      <c r="I107" s="54" t="s">
        <v>203</v>
      </c>
      <c r="J107" s="35" t="s">
        <v>207</v>
      </c>
      <c r="K107" s="35" t="s">
        <v>35</v>
      </c>
      <c r="L107" s="74">
        <v>95</v>
      </c>
      <c r="M107" s="74">
        <v>155.2</v>
      </c>
      <c r="N107" s="74">
        <v>180</v>
      </c>
      <c r="O107" s="74">
        <v>165</v>
      </c>
      <c r="P107" s="74">
        <v>168</v>
      </c>
      <c r="Q107" s="74">
        <v>170</v>
      </c>
    </row>
    <row r="108" spans="1:17" ht="12.75" hidden="1">
      <c r="A108" s="76" t="s">
        <v>200</v>
      </c>
      <c r="B108" s="54" t="s">
        <v>30</v>
      </c>
      <c r="C108" s="54">
        <v>1</v>
      </c>
      <c r="D108" s="54" t="s">
        <v>201</v>
      </c>
      <c r="E108" s="54" t="s">
        <v>114</v>
      </c>
      <c r="F108" s="54" t="s">
        <v>30</v>
      </c>
      <c r="G108" s="54" t="s">
        <v>33</v>
      </c>
      <c r="H108" s="54" t="s">
        <v>31</v>
      </c>
      <c r="I108" s="54" t="s">
        <v>203</v>
      </c>
      <c r="J108" s="35" t="s">
        <v>208</v>
      </c>
      <c r="K108" s="35"/>
      <c r="L108" s="74">
        <f>L109+L110+L111+L112</f>
        <v>233</v>
      </c>
      <c r="M108" s="74">
        <f>M109+M110+M111+M112</f>
        <v>128</v>
      </c>
      <c r="N108" s="74">
        <f>N109+N110+N111+N112</f>
        <v>132</v>
      </c>
      <c r="O108" s="74">
        <f>O109+O110+O111+O112</f>
        <v>132</v>
      </c>
      <c r="P108" s="74">
        <f>P109+P110+P111+P112</f>
        <v>137</v>
      </c>
      <c r="Q108" s="74">
        <f>Q109+Q110+Q111+Q112</f>
        <v>139</v>
      </c>
    </row>
    <row r="109" spans="1:17" ht="12.75" hidden="1">
      <c r="A109" s="76" t="s">
        <v>200</v>
      </c>
      <c r="B109" s="54" t="s">
        <v>209</v>
      </c>
      <c r="C109" s="54">
        <v>1</v>
      </c>
      <c r="D109" s="54" t="s">
        <v>201</v>
      </c>
      <c r="E109" s="54" t="s">
        <v>114</v>
      </c>
      <c r="F109" s="54" t="s">
        <v>41</v>
      </c>
      <c r="G109" s="54" t="s">
        <v>33</v>
      </c>
      <c r="H109" s="54" t="s">
        <v>31</v>
      </c>
      <c r="I109" s="54" t="s">
        <v>203</v>
      </c>
      <c r="J109" s="35" t="s">
        <v>210</v>
      </c>
      <c r="K109" s="35" t="s">
        <v>211</v>
      </c>
      <c r="L109" s="36">
        <v>70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12.75" hidden="1">
      <c r="A110" s="76" t="s">
        <v>200</v>
      </c>
      <c r="B110" s="54" t="s">
        <v>121</v>
      </c>
      <c r="C110" s="54">
        <v>1</v>
      </c>
      <c r="D110" s="54" t="s">
        <v>201</v>
      </c>
      <c r="E110" s="54" t="s">
        <v>114</v>
      </c>
      <c r="F110" s="54" t="s">
        <v>41</v>
      </c>
      <c r="G110" s="54" t="s">
        <v>33</v>
      </c>
      <c r="H110" s="54" t="s">
        <v>31</v>
      </c>
      <c r="I110" s="54" t="s">
        <v>203</v>
      </c>
      <c r="J110" s="35" t="s">
        <v>210</v>
      </c>
      <c r="K110" s="35" t="s">
        <v>123</v>
      </c>
      <c r="L110" s="36">
        <v>90</v>
      </c>
      <c r="M110" s="36">
        <v>97</v>
      </c>
      <c r="N110" s="36">
        <v>97</v>
      </c>
      <c r="O110" s="36">
        <v>97</v>
      </c>
      <c r="P110" s="36">
        <v>100</v>
      </c>
      <c r="Q110" s="36">
        <v>100</v>
      </c>
    </row>
    <row r="111" spans="1:17" ht="12.75" hidden="1">
      <c r="A111" s="76" t="s">
        <v>200</v>
      </c>
      <c r="B111" s="54" t="s">
        <v>209</v>
      </c>
      <c r="C111" s="54">
        <v>1</v>
      </c>
      <c r="D111" s="54" t="s">
        <v>201</v>
      </c>
      <c r="E111" s="54" t="s">
        <v>114</v>
      </c>
      <c r="F111" s="54" t="s">
        <v>118</v>
      </c>
      <c r="G111" s="54" t="s">
        <v>33</v>
      </c>
      <c r="H111" s="54" t="s">
        <v>31</v>
      </c>
      <c r="I111" s="54" t="s">
        <v>203</v>
      </c>
      <c r="J111" s="35" t="s">
        <v>212</v>
      </c>
      <c r="K111" s="35" t="s">
        <v>211</v>
      </c>
      <c r="L111" s="36">
        <v>72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12.75" hidden="1">
      <c r="A112" s="76" t="s">
        <v>200</v>
      </c>
      <c r="B112" s="54" t="s">
        <v>121</v>
      </c>
      <c r="C112" s="54">
        <v>1</v>
      </c>
      <c r="D112" s="54" t="s">
        <v>201</v>
      </c>
      <c r="E112" s="54" t="s">
        <v>114</v>
      </c>
      <c r="F112" s="54" t="s">
        <v>118</v>
      </c>
      <c r="G112" s="54" t="s">
        <v>33</v>
      </c>
      <c r="H112" s="54" t="s">
        <v>31</v>
      </c>
      <c r="I112" s="54" t="s">
        <v>203</v>
      </c>
      <c r="J112" s="35" t="s">
        <v>212</v>
      </c>
      <c r="K112" s="35" t="s">
        <v>123</v>
      </c>
      <c r="L112" s="36">
        <v>1</v>
      </c>
      <c r="M112" s="36">
        <v>31</v>
      </c>
      <c r="N112" s="36">
        <v>35</v>
      </c>
      <c r="O112" s="36">
        <v>35</v>
      </c>
      <c r="P112" s="36">
        <v>37</v>
      </c>
      <c r="Q112" s="36">
        <v>39</v>
      </c>
    </row>
    <row r="113" spans="1:17" ht="12.75" hidden="1">
      <c r="A113" s="76" t="s">
        <v>200</v>
      </c>
      <c r="B113" s="54" t="s">
        <v>30</v>
      </c>
      <c r="C113" s="54">
        <v>1</v>
      </c>
      <c r="D113" s="54" t="s">
        <v>201</v>
      </c>
      <c r="E113" s="54" t="s">
        <v>213</v>
      </c>
      <c r="F113" s="54" t="s">
        <v>30</v>
      </c>
      <c r="G113" s="54" t="s">
        <v>29</v>
      </c>
      <c r="H113" s="54" t="s">
        <v>31</v>
      </c>
      <c r="I113" s="54" t="s">
        <v>203</v>
      </c>
      <c r="J113" s="35" t="s">
        <v>214</v>
      </c>
      <c r="K113" s="35"/>
      <c r="L113" s="74">
        <f>L114</f>
        <v>9</v>
      </c>
      <c r="M113" s="74">
        <f>M114</f>
        <v>43.014</v>
      </c>
      <c r="N113" s="74">
        <f>N114</f>
        <v>48</v>
      </c>
      <c r="O113" s="74">
        <f>O114</f>
        <v>50</v>
      </c>
      <c r="P113" s="74">
        <f>P114</f>
        <v>51</v>
      </c>
      <c r="Q113" s="74">
        <f>Q114</f>
        <v>53</v>
      </c>
    </row>
    <row r="114" spans="1:17" ht="12.75" hidden="1">
      <c r="A114" s="76" t="s">
        <v>200</v>
      </c>
      <c r="B114" s="54" t="s">
        <v>121</v>
      </c>
      <c r="C114" s="54">
        <v>1</v>
      </c>
      <c r="D114" s="54" t="s">
        <v>201</v>
      </c>
      <c r="E114" s="54" t="s">
        <v>213</v>
      </c>
      <c r="F114" s="54" t="s">
        <v>139</v>
      </c>
      <c r="G114" s="54" t="s">
        <v>67</v>
      </c>
      <c r="H114" s="54" t="s">
        <v>31</v>
      </c>
      <c r="I114" s="54" t="s">
        <v>203</v>
      </c>
      <c r="J114" s="35" t="s">
        <v>215</v>
      </c>
      <c r="K114" s="35" t="s">
        <v>123</v>
      </c>
      <c r="L114" s="36">
        <v>9</v>
      </c>
      <c r="M114" s="36">
        <v>43.014</v>
      </c>
      <c r="N114" s="36">
        <v>48</v>
      </c>
      <c r="O114" s="36">
        <v>50</v>
      </c>
      <c r="P114" s="36">
        <v>51</v>
      </c>
      <c r="Q114" s="36">
        <v>53</v>
      </c>
    </row>
    <row r="115" spans="1:17" ht="12.75" hidden="1">
      <c r="A115" s="76" t="s">
        <v>200</v>
      </c>
      <c r="B115" s="54" t="s">
        <v>30</v>
      </c>
      <c r="C115" s="54">
        <v>1</v>
      </c>
      <c r="D115" s="54" t="s">
        <v>201</v>
      </c>
      <c r="E115" s="54" t="s">
        <v>216</v>
      </c>
      <c r="F115" s="54" t="s">
        <v>30</v>
      </c>
      <c r="G115" s="54" t="s">
        <v>29</v>
      </c>
      <c r="H115" s="54" t="s">
        <v>31</v>
      </c>
      <c r="I115" s="54" t="s">
        <v>203</v>
      </c>
      <c r="J115" s="35" t="s">
        <v>217</v>
      </c>
      <c r="K115" s="35"/>
      <c r="L115" s="74">
        <f>L116</f>
        <v>0</v>
      </c>
      <c r="M115" s="74">
        <f>M116</f>
        <v>49.51</v>
      </c>
      <c r="N115" s="74">
        <f>N116</f>
        <v>50.5</v>
      </c>
      <c r="O115" s="74">
        <f>O116</f>
        <v>0</v>
      </c>
      <c r="P115" s="74">
        <f>P116</f>
        <v>0</v>
      </c>
      <c r="Q115" s="74">
        <f>Q116</f>
        <v>0</v>
      </c>
    </row>
    <row r="116" spans="1:17" ht="12.75" hidden="1">
      <c r="A116" s="76" t="s">
        <v>200</v>
      </c>
      <c r="B116" s="54" t="s">
        <v>30</v>
      </c>
      <c r="C116" s="54">
        <v>1</v>
      </c>
      <c r="D116" s="54" t="s">
        <v>201</v>
      </c>
      <c r="E116" s="54" t="s">
        <v>216</v>
      </c>
      <c r="F116" s="54" t="s">
        <v>139</v>
      </c>
      <c r="G116" s="54" t="s">
        <v>67</v>
      </c>
      <c r="H116" s="54" t="s">
        <v>31</v>
      </c>
      <c r="I116" s="54" t="s">
        <v>203</v>
      </c>
      <c r="J116" s="35" t="s">
        <v>218</v>
      </c>
      <c r="K116" s="35"/>
      <c r="L116" s="36">
        <f>L117</f>
        <v>0</v>
      </c>
      <c r="M116" s="36">
        <f>M117</f>
        <v>49.51</v>
      </c>
      <c r="N116" s="36">
        <f>N117</f>
        <v>50.5</v>
      </c>
      <c r="O116" s="36">
        <f>O117</f>
        <v>0</v>
      </c>
      <c r="P116" s="36">
        <f>P117</f>
        <v>0</v>
      </c>
      <c r="Q116" s="36">
        <f>Q117</f>
        <v>0</v>
      </c>
    </row>
    <row r="117" spans="1:17" ht="12.75" hidden="1">
      <c r="A117" s="76" t="s">
        <v>200</v>
      </c>
      <c r="B117" s="54" t="s">
        <v>184</v>
      </c>
      <c r="C117" s="54">
        <v>1</v>
      </c>
      <c r="D117" s="54" t="s">
        <v>201</v>
      </c>
      <c r="E117" s="54" t="s">
        <v>216</v>
      </c>
      <c r="F117" s="54" t="s">
        <v>219</v>
      </c>
      <c r="G117" s="54" t="s">
        <v>67</v>
      </c>
      <c r="H117" s="54" t="s">
        <v>31</v>
      </c>
      <c r="I117" s="54" t="s">
        <v>203</v>
      </c>
      <c r="J117" s="35" t="s">
        <v>220</v>
      </c>
      <c r="K117" s="35" t="s">
        <v>185</v>
      </c>
      <c r="L117" s="36">
        <v>0</v>
      </c>
      <c r="M117" s="36">
        <v>49.51</v>
      </c>
      <c r="N117" s="36">
        <v>50.5</v>
      </c>
      <c r="O117" s="36">
        <v>0</v>
      </c>
      <c r="P117" s="36">
        <v>0</v>
      </c>
      <c r="Q117" s="36">
        <v>0</v>
      </c>
    </row>
    <row r="118" spans="1:17" ht="12.75" hidden="1">
      <c r="A118" s="76" t="s">
        <v>200</v>
      </c>
      <c r="B118" s="54" t="s">
        <v>30</v>
      </c>
      <c r="C118" s="54">
        <v>1</v>
      </c>
      <c r="D118" s="54" t="s">
        <v>201</v>
      </c>
      <c r="E118" s="54" t="s">
        <v>221</v>
      </c>
      <c r="F118" s="54" t="s">
        <v>30</v>
      </c>
      <c r="G118" s="54" t="s">
        <v>29</v>
      </c>
      <c r="H118" s="54" t="s">
        <v>31</v>
      </c>
      <c r="I118" s="54" t="s">
        <v>203</v>
      </c>
      <c r="J118" s="35" t="s">
        <v>222</v>
      </c>
      <c r="K118" s="35"/>
      <c r="L118" s="74">
        <f>L119+L120+L121+L122+L123+L124+L125+L126+L127</f>
        <v>3296</v>
      </c>
      <c r="M118" s="74">
        <f>M119+M120+M121+M122+M123+M124+M125+M126+M127</f>
        <v>1674.8670000000002</v>
      </c>
      <c r="N118" s="74">
        <f>N119+N120+N121+N122+N123+N124+N125+N126+N127</f>
        <v>1977</v>
      </c>
      <c r="O118" s="74">
        <f>O119+O120+O121+O122+O123+O124+O125+O126+O127</f>
        <v>1925</v>
      </c>
      <c r="P118" s="74">
        <f>P119+P120+P121+P122+P123+P124+P125+P126+P127</f>
        <v>1974.2</v>
      </c>
      <c r="Q118" s="74">
        <f>Q119+Q120+Q121+Q122+Q123+Q124+Q125+Q126+Q127</f>
        <v>2043.5</v>
      </c>
    </row>
    <row r="119" spans="1:17" ht="12.75" hidden="1">
      <c r="A119" s="76" t="s">
        <v>200</v>
      </c>
      <c r="B119" s="54" t="s">
        <v>164</v>
      </c>
      <c r="C119" s="54">
        <v>1</v>
      </c>
      <c r="D119" s="54" t="s">
        <v>201</v>
      </c>
      <c r="E119" s="54" t="s">
        <v>221</v>
      </c>
      <c r="F119" s="54" t="s">
        <v>41</v>
      </c>
      <c r="G119" s="54" t="s">
        <v>33</v>
      </c>
      <c r="H119" s="54" t="s">
        <v>31</v>
      </c>
      <c r="I119" s="54" t="s">
        <v>203</v>
      </c>
      <c r="J119" s="35" t="s">
        <v>223</v>
      </c>
      <c r="K119" s="35" t="s">
        <v>224</v>
      </c>
      <c r="L119" s="36">
        <v>390</v>
      </c>
      <c r="M119" s="36">
        <v>300</v>
      </c>
      <c r="N119" s="36">
        <v>390</v>
      </c>
      <c r="O119" s="36">
        <v>400</v>
      </c>
      <c r="P119" s="36">
        <v>410</v>
      </c>
      <c r="Q119" s="36">
        <v>420</v>
      </c>
    </row>
    <row r="120" spans="1:17" ht="12.75" hidden="1">
      <c r="A120" s="76" t="s">
        <v>200</v>
      </c>
      <c r="B120" s="54" t="s">
        <v>164</v>
      </c>
      <c r="C120" s="54">
        <v>1</v>
      </c>
      <c r="D120" s="54" t="s">
        <v>201</v>
      </c>
      <c r="E120" s="54" t="s">
        <v>221</v>
      </c>
      <c r="F120" s="54" t="s">
        <v>45</v>
      </c>
      <c r="G120" s="54" t="s">
        <v>33</v>
      </c>
      <c r="H120" s="54" t="s">
        <v>31</v>
      </c>
      <c r="I120" s="54" t="s">
        <v>203</v>
      </c>
      <c r="J120" s="35" t="s">
        <v>225</v>
      </c>
      <c r="K120" s="35" t="s">
        <v>224</v>
      </c>
      <c r="L120" s="36">
        <v>0</v>
      </c>
      <c r="M120" s="36">
        <v>1</v>
      </c>
      <c r="N120" s="36">
        <v>1</v>
      </c>
      <c r="O120" s="36">
        <v>0</v>
      </c>
      <c r="P120" s="36">
        <v>0</v>
      </c>
      <c r="Q120" s="36">
        <v>0</v>
      </c>
    </row>
    <row r="121" spans="1:17" ht="12.75" hidden="1">
      <c r="A121" s="76" t="s">
        <v>200</v>
      </c>
      <c r="B121" s="54" t="s">
        <v>226</v>
      </c>
      <c r="C121" s="54">
        <v>1</v>
      </c>
      <c r="D121" s="54" t="s">
        <v>201</v>
      </c>
      <c r="E121" s="54" t="s">
        <v>221</v>
      </c>
      <c r="F121" s="54" t="s">
        <v>45</v>
      </c>
      <c r="G121" s="54" t="s">
        <v>33</v>
      </c>
      <c r="H121" s="54" t="s">
        <v>31</v>
      </c>
      <c r="I121" s="54" t="s">
        <v>203</v>
      </c>
      <c r="J121" s="35" t="s">
        <v>225</v>
      </c>
      <c r="K121" s="35" t="s">
        <v>227</v>
      </c>
      <c r="L121" s="36">
        <v>0</v>
      </c>
      <c r="M121" s="36">
        <v>0.436</v>
      </c>
      <c r="N121" s="36">
        <v>0.5</v>
      </c>
      <c r="O121" s="36">
        <v>0</v>
      </c>
      <c r="P121" s="36">
        <v>0</v>
      </c>
      <c r="Q121" s="36">
        <v>0</v>
      </c>
    </row>
    <row r="122" spans="1:17" ht="12.75" hidden="1">
      <c r="A122" s="76" t="s">
        <v>200</v>
      </c>
      <c r="B122" s="54" t="s">
        <v>121</v>
      </c>
      <c r="C122" s="54">
        <v>1</v>
      </c>
      <c r="D122" s="54" t="s">
        <v>201</v>
      </c>
      <c r="E122" s="54" t="s">
        <v>221</v>
      </c>
      <c r="F122" s="54" t="s">
        <v>45</v>
      </c>
      <c r="G122" s="54" t="s">
        <v>33</v>
      </c>
      <c r="H122" s="54" t="s">
        <v>31</v>
      </c>
      <c r="I122" s="54" t="s">
        <v>203</v>
      </c>
      <c r="J122" s="35" t="s">
        <v>225</v>
      </c>
      <c r="K122" s="35" t="s">
        <v>123</v>
      </c>
      <c r="L122" s="36">
        <v>90</v>
      </c>
      <c r="M122" s="36">
        <v>51.06</v>
      </c>
      <c r="N122" s="36">
        <v>60</v>
      </c>
      <c r="O122" s="36">
        <v>60</v>
      </c>
      <c r="P122" s="36">
        <v>61</v>
      </c>
      <c r="Q122" s="36">
        <v>66.5</v>
      </c>
    </row>
    <row r="123" spans="1:17" ht="12.75" hidden="1">
      <c r="A123" s="76" t="s">
        <v>200</v>
      </c>
      <c r="B123" s="54" t="s">
        <v>228</v>
      </c>
      <c r="C123" s="54">
        <v>1</v>
      </c>
      <c r="D123" s="54" t="s">
        <v>201</v>
      </c>
      <c r="E123" s="54" t="s">
        <v>221</v>
      </c>
      <c r="F123" s="54" t="s">
        <v>45</v>
      </c>
      <c r="G123" s="54" t="s">
        <v>33</v>
      </c>
      <c r="H123" s="54" t="s">
        <v>31</v>
      </c>
      <c r="I123" s="54" t="s">
        <v>203</v>
      </c>
      <c r="J123" s="35" t="s">
        <v>225</v>
      </c>
      <c r="K123" s="35" t="s">
        <v>229</v>
      </c>
      <c r="L123" s="36">
        <v>9</v>
      </c>
      <c r="M123" s="36">
        <v>-1.5</v>
      </c>
      <c r="N123" s="36">
        <v>-1.5</v>
      </c>
      <c r="O123" s="36">
        <v>0</v>
      </c>
      <c r="P123" s="36">
        <v>0</v>
      </c>
      <c r="Q123" s="36">
        <v>0</v>
      </c>
    </row>
    <row r="124" spans="1:17" ht="12.75" hidden="1">
      <c r="A124" s="76" t="s">
        <v>200</v>
      </c>
      <c r="B124" s="54" t="s">
        <v>164</v>
      </c>
      <c r="C124" s="54">
        <v>1</v>
      </c>
      <c r="D124" s="54" t="s">
        <v>201</v>
      </c>
      <c r="E124" s="54" t="s">
        <v>221</v>
      </c>
      <c r="F124" s="54" t="s">
        <v>139</v>
      </c>
      <c r="G124" s="54" t="s">
        <v>33</v>
      </c>
      <c r="H124" s="54" t="s">
        <v>31</v>
      </c>
      <c r="I124" s="54" t="s">
        <v>203</v>
      </c>
      <c r="J124" s="35" t="s">
        <v>230</v>
      </c>
      <c r="K124" s="35" t="s">
        <v>224</v>
      </c>
      <c r="L124" s="36">
        <v>2367</v>
      </c>
      <c r="M124" s="36">
        <v>644</v>
      </c>
      <c r="N124" s="36">
        <v>670</v>
      </c>
      <c r="O124" s="36">
        <v>610</v>
      </c>
      <c r="P124" s="36">
        <v>641.2</v>
      </c>
      <c r="Q124" s="36">
        <v>690</v>
      </c>
    </row>
    <row r="125" spans="1:17" ht="12.75" hidden="1">
      <c r="A125" s="76" t="s">
        <v>200</v>
      </c>
      <c r="B125" s="54" t="s">
        <v>209</v>
      </c>
      <c r="C125" s="54">
        <v>1</v>
      </c>
      <c r="D125" s="54" t="s">
        <v>201</v>
      </c>
      <c r="E125" s="54" t="s">
        <v>221</v>
      </c>
      <c r="F125" s="54" t="s">
        <v>139</v>
      </c>
      <c r="G125" s="54" t="s">
        <v>33</v>
      </c>
      <c r="H125" s="54" t="s">
        <v>31</v>
      </c>
      <c r="I125" s="54" t="s">
        <v>203</v>
      </c>
      <c r="J125" s="35" t="s">
        <v>230</v>
      </c>
      <c r="K125" s="35" t="s">
        <v>211</v>
      </c>
      <c r="L125" s="36">
        <v>60</v>
      </c>
      <c r="M125" s="36">
        <v>130</v>
      </c>
      <c r="N125" s="36">
        <v>130</v>
      </c>
      <c r="O125" s="36">
        <v>130</v>
      </c>
      <c r="P125" s="36">
        <v>132</v>
      </c>
      <c r="Q125" s="36">
        <v>135</v>
      </c>
    </row>
    <row r="126" spans="1:17" ht="12.75" hidden="1">
      <c r="A126" s="76" t="s">
        <v>200</v>
      </c>
      <c r="B126" s="54" t="s">
        <v>164</v>
      </c>
      <c r="C126" s="54">
        <v>1</v>
      </c>
      <c r="D126" s="54" t="s">
        <v>201</v>
      </c>
      <c r="E126" s="54" t="s">
        <v>221</v>
      </c>
      <c r="F126" s="54" t="s">
        <v>231</v>
      </c>
      <c r="G126" s="54" t="s">
        <v>33</v>
      </c>
      <c r="H126" s="54" t="s">
        <v>31</v>
      </c>
      <c r="I126" s="54" t="s">
        <v>203</v>
      </c>
      <c r="J126" s="35" t="s">
        <v>232</v>
      </c>
      <c r="K126" s="35" t="s">
        <v>224</v>
      </c>
      <c r="L126" s="36">
        <v>0</v>
      </c>
      <c r="M126" s="36">
        <v>40</v>
      </c>
      <c r="N126" s="36">
        <v>40</v>
      </c>
      <c r="O126" s="36">
        <v>40</v>
      </c>
      <c r="P126" s="36">
        <v>40</v>
      </c>
      <c r="Q126" s="36">
        <v>40</v>
      </c>
    </row>
    <row r="127" spans="1:17" ht="12.75" hidden="1">
      <c r="A127" s="76" t="s">
        <v>200</v>
      </c>
      <c r="B127" s="54" t="s">
        <v>233</v>
      </c>
      <c r="C127" s="54">
        <v>1</v>
      </c>
      <c r="D127" s="54" t="s">
        <v>201</v>
      </c>
      <c r="E127" s="54" t="s">
        <v>221</v>
      </c>
      <c r="F127" s="54" t="s">
        <v>231</v>
      </c>
      <c r="G127" s="54" t="s">
        <v>33</v>
      </c>
      <c r="H127" s="54" t="s">
        <v>31</v>
      </c>
      <c r="I127" s="54" t="s">
        <v>203</v>
      </c>
      <c r="J127" s="35" t="s">
        <v>232</v>
      </c>
      <c r="K127" s="64" t="s">
        <v>120</v>
      </c>
      <c r="L127" s="36">
        <v>380</v>
      </c>
      <c r="M127" s="36">
        <v>509.871</v>
      </c>
      <c r="N127" s="36">
        <v>687</v>
      </c>
      <c r="O127" s="36">
        <v>685</v>
      </c>
      <c r="P127" s="36">
        <v>690</v>
      </c>
      <c r="Q127" s="36">
        <v>692</v>
      </c>
    </row>
    <row r="128" spans="1:17" ht="12.75" hidden="1">
      <c r="A128" s="76" t="s">
        <v>200</v>
      </c>
      <c r="B128" s="54" t="s">
        <v>209</v>
      </c>
      <c r="C128" s="54">
        <v>1</v>
      </c>
      <c r="D128" s="54" t="s">
        <v>201</v>
      </c>
      <c r="E128" s="54" t="s">
        <v>234</v>
      </c>
      <c r="F128" s="54" t="s">
        <v>30</v>
      </c>
      <c r="G128" s="54" t="s">
        <v>33</v>
      </c>
      <c r="H128" s="54" t="s">
        <v>31</v>
      </c>
      <c r="I128" s="54" t="s">
        <v>203</v>
      </c>
      <c r="J128" s="35" t="s">
        <v>235</v>
      </c>
      <c r="K128" s="35" t="s">
        <v>211</v>
      </c>
      <c r="L128" s="74">
        <v>1050</v>
      </c>
      <c r="M128" s="74">
        <v>908.5</v>
      </c>
      <c r="N128" s="74">
        <v>1150</v>
      </c>
      <c r="O128" s="74">
        <v>1200</v>
      </c>
      <c r="P128" s="74">
        <v>1210</v>
      </c>
      <c r="Q128" s="74">
        <v>1240</v>
      </c>
    </row>
    <row r="129" spans="1:17" ht="12.75" hidden="1">
      <c r="A129" s="76" t="s">
        <v>200</v>
      </c>
      <c r="B129" s="54" t="s">
        <v>121</v>
      </c>
      <c r="C129" s="54">
        <v>1</v>
      </c>
      <c r="D129" s="54" t="s">
        <v>201</v>
      </c>
      <c r="E129" s="54" t="s">
        <v>234</v>
      </c>
      <c r="F129" s="54" t="s">
        <v>30</v>
      </c>
      <c r="G129" s="54" t="s">
        <v>33</v>
      </c>
      <c r="H129" s="54" t="s">
        <v>31</v>
      </c>
      <c r="I129" s="54" t="s">
        <v>203</v>
      </c>
      <c r="J129" s="35" t="s">
        <v>235</v>
      </c>
      <c r="K129" s="35" t="s">
        <v>123</v>
      </c>
      <c r="L129" s="74">
        <v>0</v>
      </c>
      <c r="M129" s="74">
        <v>26</v>
      </c>
      <c r="N129" s="74">
        <v>27</v>
      </c>
      <c r="O129" s="74">
        <v>27</v>
      </c>
      <c r="P129" s="74">
        <v>28</v>
      </c>
      <c r="Q129" s="74">
        <v>30</v>
      </c>
    </row>
    <row r="130" spans="1:17" ht="12.75" hidden="1">
      <c r="A130" s="76" t="s">
        <v>200</v>
      </c>
      <c r="B130" s="54" t="s">
        <v>30</v>
      </c>
      <c r="C130" s="54">
        <v>1</v>
      </c>
      <c r="D130" s="54" t="s">
        <v>201</v>
      </c>
      <c r="E130" s="54" t="s">
        <v>108</v>
      </c>
      <c r="F130" s="54" t="s">
        <v>30</v>
      </c>
      <c r="G130" s="54" t="s">
        <v>33</v>
      </c>
      <c r="H130" s="54" t="s">
        <v>31</v>
      </c>
      <c r="I130" s="54" t="s">
        <v>203</v>
      </c>
      <c r="J130" s="35" t="s">
        <v>236</v>
      </c>
      <c r="K130" s="35"/>
      <c r="L130" s="74">
        <f>L131+L133</f>
        <v>11</v>
      </c>
      <c r="M130" s="74">
        <f>M131+M133</f>
        <v>23.3</v>
      </c>
      <c r="N130" s="74">
        <f>N131+N133</f>
        <v>28.5</v>
      </c>
      <c r="O130" s="74">
        <f>O131+O133</f>
        <v>33</v>
      </c>
      <c r="P130" s="74">
        <f>P131+P133</f>
        <v>34</v>
      </c>
      <c r="Q130" s="74">
        <f>Q131+Q133</f>
        <v>36</v>
      </c>
    </row>
    <row r="131" spans="1:17" ht="12.75" hidden="1">
      <c r="A131" s="76" t="s">
        <v>200</v>
      </c>
      <c r="B131" s="54" t="s">
        <v>30</v>
      </c>
      <c r="C131" s="54">
        <v>1</v>
      </c>
      <c r="D131" s="54" t="s">
        <v>201</v>
      </c>
      <c r="E131" s="54" t="s">
        <v>108</v>
      </c>
      <c r="F131" s="54" t="s">
        <v>41</v>
      </c>
      <c r="G131" s="54" t="s">
        <v>33</v>
      </c>
      <c r="H131" s="54" t="s">
        <v>31</v>
      </c>
      <c r="I131" s="54" t="s">
        <v>203</v>
      </c>
      <c r="J131" s="35" t="s">
        <v>237</v>
      </c>
      <c r="K131" s="35"/>
      <c r="L131" s="36">
        <f>L132</f>
        <v>0</v>
      </c>
      <c r="M131" s="36">
        <f>M132</f>
        <v>13.5</v>
      </c>
      <c r="N131" s="36">
        <f>N132</f>
        <v>13.5</v>
      </c>
      <c r="O131" s="36">
        <f>O132</f>
        <v>15</v>
      </c>
      <c r="P131" s="36">
        <f>P132</f>
        <v>16</v>
      </c>
      <c r="Q131" s="36">
        <f>Q132</f>
        <v>16</v>
      </c>
    </row>
    <row r="132" spans="1:17" ht="12.75" hidden="1">
      <c r="A132" s="76" t="s">
        <v>200</v>
      </c>
      <c r="B132" s="54" t="s">
        <v>121</v>
      </c>
      <c r="C132" s="54">
        <v>1</v>
      </c>
      <c r="D132" s="54" t="s">
        <v>201</v>
      </c>
      <c r="E132" s="54" t="s">
        <v>108</v>
      </c>
      <c r="F132" s="54" t="s">
        <v>238</v>
      </c>
      <c r="G132" s="54" t="s">
        <v>33</v>
      </c>
      <c r="H132" s="54" t="s">
        <v>31</v>
      </c>
      <c r="I132" s="54" t="s">
        <v>203</v>
      </c>
      <c r="J132" s="35" t="s">
        <v>239</v>
      </c>
      <c r="K132" s="35" t="s">
        <v>123</v>
      </c>
      <c r="L132" s="36">
        <v>0</v>
      </c>
      <c r="M132" s="36">
        <v>13.5</v>
      </c>
      <c r="N132" s="36">
        <v>13.5</v>
      </c>
      <c r="O132" s="36">
        <v>15</v>
      </c>
      <c r="P132" s="36">
        <v>16</v>
      </c>
      <c r="Q132" s="36">
        <v>16</v>
      </c>
    </row>
    <row r="133" spans="1:17" ht="12.75" hidden="1">
      <c r="A133" s="76" t="s">
        <v>200</v>
      </c>
      <c r="B133" s="54" t="s">
        <v>121</v>
      </c>
      <c r="C133" s="54">
        <v>1</v>
      </c>
      <c r="D133" s="54" t="s">
        <v>201</v>
      </c>
      <c r="E133" s="54" t="s">
        <v>108</v>
      </c>
      <c r="F133" s="54" t="s">
        <v>45</v>
      </c>
      <c r="G133" s="54" t="s">
        <v>33</v>
      </c>
      <c r="H133" s="54" t="s">
        <v>31</v>
      </c>
      <c r="I133" s="54" t="s">
        <v>203</v>
      </c>
      <c r="J133" s="35" t="s">
        <v>240</v>
      </c>
      <c r="K133" s="35" t="s">
        <v>123</v>
      </c>
      <c r="L133" s="36">
        <v>11</v>
      </c>
      <c r="M133" s="36">
        <v>9.8</v>
      </c>
      <c r="N133" s="36">
        <v>15</v>
      </c>
      <c r="O133" s="36">
        <v>18</v>
      </c>
      <c r="P133" s="36">
        <v>18</v>
      </c>
      <c r="Q133" s="36">
        <v>20</v>
      </c>
    </row>
    <row r="134" spans="1:17" ht="12.75" hidden="1">
      <c r="A134" s="76" t="s">
        <v>200</v>
      </c>
      <c r="B134" s="54" t="s">
        <v>30</v>
      </c>
      <c r="C134" s="54">
        <v>1</v>
      </c>
      <c r="D134" s="54" t="s">
        <v>201</v>
      </c>
      <c r="E134" s="54" t="s">
        <v>241</v>
      </c>
      <c r="F134" s="54" t="s">
        <v>30</v>
      </c>
      <c r="G134" s="54" t="s">
        <v>29</v>
      </c>
      <c r="H134" s="54" t="s">
        <v>31</v>
      </c>
      <c r="I134" s="54" t="s">
        <v>203</v>
      </c>
      <c r="J134" s="35" t="s">
        <v>242</v>
      </c>
      <c r="K134" s="35"/>
      <c r="L134" s="74">
        <f>L135+L136</f>
        <v>14</v>
      </c>
      <c r="M134" s="74">
        <f>M135+M136</f>
        <v>18</v>
      </c>
      <c r="N134" s="74">
        <f>N135+N136</f>
        <v>18</v>
      </c>
      <c r="O134" s="74">
        <f>O135+O136</f>
        <v>18</v>
      </c>
      <c r="P134" s="74">
        <f>P135+P136</f>
        <v>19</v>
      </c>
      <c r="Q134" s="74">
        <f>Q135+Q136</f>
        <v>21</v>
      </c>
    </row>
    <row r="135" spans="1:17" ht="12.75" hidden="1">
      <c r="A135" s="76" t="s">
        <v>200</v>
      </c>
      <c r="B135" s="54" t="s">
        <v>243</v>
      </c>
      <c r="C135" s="54">
        <v>1</v>
      </c>
      <c r="D135" s="54" t="s">
        <v>201</v>
      </c>
      <c r="E135" s="54" t="s">
        <v>241</v>
      </c>
      <c r="F135" s="54" t="s">
        <v>139</v>
      </c>
      <c r="G135" s="54" t="s">
        <v>67</v>
      </c>
      <c r="H135" s="54" t="s">
        <v>31</v>
      </c>
      <c r="I135" s="54" t="s">
        <v>203</v>
      </c>
      <c r="J135" s="35" t="s">
        <v>244</v>
      </c>
      <c r="K135" s="35" t="s">
        <v>245</v>
      </c>
      <c r="L135" s="36">
        <v>0</v>
      </c>
      <c r="M135" s="36">
        <v>3</v>
      </c>
      <c r="N135" s="36">
        <v>3</v>
      </c>
      <c r="O135" s="36">
        <v>3</v>
      </c>
      <c r="P135" s="36">
        <v>3</v>
      </c>
      <c r="Q135" s="36">
        <v>3</v>
      </c>
    </row>
    <row r="136" spans="1:17" ht="12.75" hidden="1">
      <c r="A136" s="76" t="s">
        <v>200</v>
      </c>
      <c r="B136" s="54" t="s">
        <v>246</v>
      </c>
      <c r="C136" s="54">
        <v>1</v>
      </c>
      <c r="D136" s="54" t="s">
        <v>201</v>
      </c>
      <c r="E136" s="54" t="s">
        <v>241</v>
      </c>
      <c r="F136" s="54" t="s">
        <v>139</v>
      </c>
      <c r="G136" s="54" t="s">
        <v>67</v>
      </c>
      <c r="H136" s="54" t="s">
        <v>31</v>
      </c>
      <c r="I136" s="54" t="s">
        <v>203</v>
      </c>
      <c r="J136" s="35" t="s">
        <v>244</v>
      </c>
      <c r="K136" s="35" t="s">
        <v>247</v>
      </c>
      <c r="L136" s="36">
        <v>14</v>
      </c>
      <c r="M136" s="36">
        <v>15</v>
      </c>
      <c r="N136" s="36">
        <v>15</v>
      </c>
      <c r="O136" s="36">
        <v>15</v>
      </c>
      <c r="P136" s="36">
        <v>16</v>
      </c>
      <c r="Q136" s="36">
        <v>18</v>
      </c>
    </row>
    <row r="137" spans="1:17" ht="12.75" hidden="1">
      <c r="A137" s="76" t="s">
        <v>200</v>
      </c>
      <c r="B137" s="54" t="s">
        <v>226</v>
      </c>
      <c r="C137" s="54">
        <v>1</v>
      </c>
      <c r="D137" s="54" t="s">
        <v>201</v>
      </c>
      <c r="E137" s="54" t="s">
        <v>248</v>
      </c>
      <c r="F137" s="54" t="s">
        <v>30</v>
      </c>
      <c r="G137" s="54" t="s">
        <v>33</v>
      </c>
      <c r="H137" s="54" t="s">
        <v>31</v>
      </c>
      <c r="I137" s="54" t="s">
        <v>203</v>
      </c>
      <c r="J137" s="35" t="s">
        <v>249</v>
      </c>
      <c r="K137" s="35" t="s">
        <v>227</v>
      </c>
      <c r="L137" s="74">
        <v>0</v>
      </c>
      <c r="M137" s="74">
        <v>1</v>
      </c>
      <c r="N137" s="74">
        <v>1</v>
      </c>
      <c r="O137" s="74">
        <v>0</v>
      </c>
      <c r="P137" s="74">
        <v>0</v>
      </c>
      <c r="Q137" s="74">
        <v>0</v>
      </c>
    </row>
    <row r="138" spans="1:17" ht="12.75" hidden="1">
      <c r="A138" s="76" t="s">
        <v>200</v>
      </c>
      <c r="B138" s="54" t="s">
        <v>209</v>
      </c>
      <c r="C138" s="54">
        <v>1</v>
      </c>
      <c r="D138" s="54" t="s">
        <v>201</v>
      </c>
      <c r="E138" s="54" t="s">
        <v>248</v>
      </c>
      <c r="F138" s="54" t="s">
        <v>30</v>
      </c>
      <c r="G138" s="54" t="s">
        <v>33</v>
      </c>
      <c r="H138" s="54" t="s">
        <v>31</v>
      </c>
      <c r="I138" s="54" t="s">
        <v>203</v>
      </c>
      <c r="J138" s="35" t="s">
        <v>249</v>
      </c>
      <c r="K138" s="35" t="s">
        <v>211</v>
      </c>
      <c r="L138" s="74">
        <v>100</v>
      </c>
      <c r="M138" s="74">
        <v>56</v>
      </c>
      <c r="N138" s="74">
        <v>60</v>
      </c>
      <c r="O138" s="74">
        <v>60</v>
      </c>
      <c r="P138" s="74">
        <v>70</v>
      </c>
      <c r="Q138" s="74">
        <v>80</v>
      </c>
    </row>
    <row r="139" spans="1:17" ht="12.75" hidden="1">
      <c r="A139" s="76" t="s">
        <v>200</v>
      </c>
      <c r="B139" s="54" t="s">
        <v>121</v>
      </c>
      <c r="C139" s="54">
        <v>1</v>
      </c>
      <c r="D139" s="54" t="s">
        <v>201</v>
      </c>
      <c r="E139" s="54" t="s">
        <v>248</v>
      </c>
      <c r="F139" s="54" t="s">
        <v>30</v>
      </c>
      <c r="G139" s="54" t="s">
        <v>33</v>
      </c>
      <c r="H139" s="54" t="s">
        <v>31</v>
      </c>
      <c r="I139" s="54" t="s">
        <v>203</v>
      </c>
      <c r="J139" s="35" t="s">
        <v>249</v>
      </c>
      <c r="K139" s="35" t="s">
        <v>123</v>
      </c>
      <c r="L139" s="74">
        <v>29</v>
      </c>
      <c r="M139" s="74">
        <v>82.7</v>
      </c>
      <c r="N139" s="74">
        <v>100</v>
      </c>
      <c r="O139" s="74">
        <v>110</v>
      </c>
      <c r="P139" s="74">
        <v>110</v>
      </c>
      <c r="Q139" s="74">
        <v>120</v>
      </c>
    </row>
    <row r="140" spans="1:17" ht="12.75" hidden="1">
      <c r="A140" s="76" t="s">
        <v>200</v>
      </c>
      <c r="B140" s="54" t="s">
        <v>124</v>
      </c>
      <c r="C140" s="54">
        <v>1</v>
      </c>
      <c r="D140" s="54" t="s">
        <v>201</v>
      </c>
      <c r="E140" s="54" t="s">
        <v>248</v>
      </c>
      <c r="F140" s="54" t="s">
        <v>30</v>
      </c>
      <c r="G140" s="54" t="s">
        <v>33</v>
      </c>
      <c r="H140" s="54" t="s">
        <v>31</v>
      </c>
      <c r="I140" s="54" t="s">
        <v>203</v>
      </c>
      <c r="J140" s="35" t="s">
        <v>249</v>
      </c>
      <c r="K140" s="35" t="s">
        <v>125</v>
      </c>
      <c r="L140" s="74">
        <v>9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</row>
    <row r="141" spans="1:17" ht="12.75" hidden="1">
      <c r="A141" s="76" t="s">
        <v>200</v>
      </c>
      <c r="B141" s="54" t="s">
        <v>30</v>
      </c>
      <c r="C141" s="54">
        <v>1</v>
      </c>
      <c r="D141" s="54" t="s">
        <v>201</v>
      </c>
      <c r="E141" s="54" t="s">
        <v>250</v>
      </c>
      <c r="F141" s="54" t="s">
        <v>30</v>
      </c>
      <c r="G141" s="54" t="s">
        <v>29</v>
      </c>
      <c r="H141" s="54" t="s">
        <v>31</v>
      </c>
      <c r="I141" s="54" t="s">
        <v>203</v>
      </c>
      <c r="J141" s="35" t="s">
        <v>251</v>
      </c>
      <c r="K141" s="35"/>
      <c r="L141" s="74">
        <f>L142+L143+L144+L145+L146+L147+L148+L149+L150+L151+L152+L153+L154</f>
        <v>2859</v>
      </c>
      <c r="M141" s="74">
        <f>M142+M143+M144+M145+M146+M147+M148+M149+M150+M151+M152+M153+M154</f>
        <v>2194.188</v>
      </c>
      <c r="N141" s="74">
        <f>N142+N143+N144+N145+N146+N147+N148+N149+N150+N151+N152+N153+N154</f>
        <v>2772.4100000000003</v>
      </c>
      <c r="O141" s="74">
        <f>O142+O143+O144+O145+O146+O147+O148+O149+O150+O151+O152+O153+O154</f>
        <v>2874</v>
      </c>
      <c r="P141" s="74">
        <f>P142+P143+P144+P145+P146+P147+P148+P149+P150+P151+P152+P153+P154</f>
        <v>2936</v>
      </c>
      <c r="Q141" s="74">
        <f>Q142+Q143+Q144+Q145+Q146+Q147+Q148+Q149+Q150+Q151+Q152+Q153+Q154</f>
        <v>2995</v>
      </c>
    </row>
    <row r="142" spans="1:17" ht="12.75" hidden="1">
      <c r="A142" s="76" t="s">
        <v>200</v>
      </c>
      <c r="B142" s="54" t="s">
        <v>164</v>
      </c>
      <c r="C142" s="54">
        <v>1</v>
      </c>
      <c r="D142" s="54" t="s">
        <v>201</v>
      </c>
      <c r="E142" s="54" t="s">
        <v>250</v>
      </c>
      <c r="F142" s="54" t="s">
        <v>139</v>
      </c>
      <c r="G142" s="54" t="s">
        <v>67</v>
      </c>
      <c r="H142" s="54" t="s">
        <v>31</v>
      </c>
      <c r="I142" s="54" t="s">
        <v>203</v>
      </c>
      <c r="J142" s="35" t="s">
        <v>252</v>
      </c>
      <c r="K142" s="35" t="s">
        <v>224</v>
      </c>
      <c r="L142" s="36">
        <v>43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12.75" hidden="1">
      <c r="A143" s="76" t="s">
        <v>200</v>
      </c>
      <c r="B143" s="54" t="s">
        <v>226</v>
      </c>
      <c r="C143" s="54">
        <v>1</v>
      </c>
      <c r="D143" s="54" t="s">
        <v>201</v>
      </c>
      <c r="E143" s="54" t="s">
        <v>250</v>
      </c>
      <c r="F143" s="54" t="s">
        <v>139</v>
      </c>
      <c r="G143" s="54" t="s">
        <v>67</v>
      </c>
      <c r="H143" s="54" t="s">
        <v>31</v>
      </c>
      <c r="I143" s="54" t="s">
        <v>203</v>
      </c>
      <c r="J143" s="35" t="s">
        <v>252</v>
      </c>
      <c r="K143" s="35" t="s">
        <v>227</v>
      </c>
      <c r="L143" s="36">
        <v>20</v>
      </c>
      <c r="M143" s="36">
        <v>22.621</v>
      </c>
      <c r="N143" s="36">
        <v>22.8</v>
      </c>
      <c r="O143" s="36">
        <v>23</v>
      </c>
      <c r="P143" s="36">
        <v>25</v>
      </c>
      <c r="Q143" s="36">
        <v>25</v>
      </c>
    </row>
    <row r="144" spans="1:17" ht="12.75" hidden="1">
      <c r="A144" s="76" t="s">
        <v>200</v>
      </c>
      <c r="B144" s="54" t="s">
        <v>253</v>
      </c>
      <c r="C144" s="54">
        <v>1</v>
      </c>
      <c r="D144" s="54" t="s">
        <v>201</v>
      </c>
      <c r="E144" s="54" t="s">
        <v>250</v>
      </c>
      <c r="F144" s="54" t="s">
        <v>139</v>
      </c>
      <c r="G144" s="54" t="s">
        <v>67</v>
      </c>
      <c r="H144" s="54" t="s">
        <v>31</v>
      </c>
      <c r="I144" s="54" t="s">
        <v>203</v>
      </c>
      <c r="J144" s="35" t="s">
        <v>252</v>
      </c>
      <c r="K144" s="35" t="s">
        <v>254</v>
      </c>
      <c r="L144" s="36">
        <v>0</v>
      </c>
      <c r="M144" s="36">
        <v>5</v>
      </c>
      <c r="N144" s="36">
        <v>5</v>
      </c>
      <c r="O144" s="36">
        <v>5</v>
      </c>
      <c r="P144" s="36">
        <v>5</v>
      </c>
      <c r="Q144" s="36">
        <v>5</v>
      </c>
    </row>
    <row r="145" spans="1:17" ht="12.75" hidden="1">
      <c r="A145" s="76" t="s">
        <v>200</v>
      </c>
      <c r="B145" s="54" t="s">
        <v>255</v>
      </c>
      <c r="C145" s="54">
        <v>1</v>
      </c>
      <c r="D145" s="54" t="s">
        <v>201</v>
      </c>
      <c r="E145" s="54" t="s">
        <v>250</v>
      </c>
      <c r="F145" s="54" t="s">
        <v>139</v>
      </c>
      <c r="G145" s="54" t="s">
        <v>67</v>
      </c>
      <c r="H145" s="54" t="s">
        <v>31</v>
      </c>
      <c r="I145" s="54" t="s">
        <v>203</v>
      </c>
      <c r="J145" s="35" t="s">
        <v>252</v>
      </c>
      <c r="K145" s="35" t="s">
        <v>256</v>
      </c>
      <c r="L145" s="36">
        <v>25</v>
      </c>
      <c r="M145" s="36">
        <v>2</v>
      </c>
      <c r="N145" s="36">
        <v>2</v>
      </c>
      <c r="O145" s="36">
        <v>2</v>
      </c>
      <c r="P145" s="36">
        <v>2</v>
      </c>
      <c r="Q145" s="36">
        <v>2</v>
      </c>
    </row>
    <row r="146" spans="1:17" ht="12.75" hidden="1">
      <c r="A146" s="76" t="s">
        <v>200</v>
      </c>
      <c r="B146" s="54" t="s">
        <v>209</v>
      </c>
      <c r="C146" s="54">
        <v>1</v>
      </c>
      <c r="D146" s="54" t="s">
        <v>201</v>
      </c>
      <c r="E146" s="54" t="s">
        <v>250</v>
      </c>
      <c r="F146" s="54" t="s">
        <v>139</v>
      </c>
      <c r="G146" s="54" t="s">
        <v>67</v>
      </c>
      <c r="H146" s="54" t="s">
        <v>31</v>
      </c>
      <c r="I146" s="54" t="s">
        <v>203</v>
      </c>
      <c r="J146" s="35" t="s">
        <v>252</v>
      </c>
      <c r="K146" s="35" t="s">
        <v>211</v>
      </c>
      <c r="L146" s="36">
        <v>450</v>
      </c>
      <c r="M146" s="36">
        <v>149.409</v>
      </c>
      <c r="N146" s="36">
        <v>200</v>
      </c>
      <c r="O146" s="36">
        <v>250</v>
      </c>
      <c r="P146" s="36">
        <v>270</v>
      </c>
      <c r="Q146" s="36">
        <v>280</v>
      </c>
    </row>
    <row r="147" spans="1:17" ht="12.75" hidden="1">
      <c r="A147" s="76" t="s">
        <v>200</v>
      </c>
      <c r="B147" s="54" t="s">
        <v>121</v>
      </c>
      <c r="C147" s="54">
        <v>1</v>
      </c>
      <c r="D147" s="54" t="s">
        <v>201</v>
      </c>
      <c r="E147" s="54" t="s">
        <v>250</v>
      </c>
      <c r="F147" s="54" t="s">
        <v>139</v>
      </c>
      <c r="G147" s="54" t="s">
        <v>67</v>
      </c>
      <c r="H147" s="54" t="s">
        <v>31</v>
      </c>
      <c r="I147" s="54" t="s">
        <v>203</v>
      </c>
      <c r="J147" s="35" t="s">
        <v>252</v>
      </c>
      <c r="K147" s="35" t="s">
        <v>123</v>
      </c>
      <c r="L147" s="36">
        <v>1870</v>
      </c>
      <c r="M147" s="36">
        <v>1742.078</v>
      </c>
      <c r="N147" s="36">
        <v>2210</v>
      </c>
      <c r="O147" s="36">
        <v>2250</v>
      </c>
      <c r="P147" s="36">
        <v>2260</v>
      </c>
      <c r="Q147" s="36">
        <v>2300</v>
      </c>
    </row>
    <row r="148" spans="1:17" ht="12.75" hidden="1">
      <c r="A148" s="76" t="s">
        <v>200</v>
      </c>
      <c r="B148" s="54" t="s">
        <v>124</v>
      </c>
      <c r="C148" s="54">
        <v>1</v>
      </c>
      <c r="D148" s="54" t="s">
        <v>201</v>
      </c>
      <c r="E148" s="54" t="s">
        <v>250</v>
      </c>
      <c r="F148" s="54" t="s">
        <v>139</v>
      </c>
      <c r="G148" s="54" t="s">
        <v>67</v>
      </c>
      <c r="H148" s="54" t="s">
        <v>31</v>
      </c>
      <c r="I148" s="54" t="s">
        <v>203</v>
      </c>
      <c r="J148" s="35" t="s">
        <v>252</v>
      </c>
      <c r="K148" s="35" t="s">
        <v>125</v>
      </c>
      <c r="L148" s="36">
        <v>4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</row>
    <row r="149" spans="1:17" ht="12.75" hidden="1">
      <c r="A149" s="76" t="s">
        <v>200</v>
      </c>
      <c r="B149" s="54" t="s">
        <v>257</v>
      </c>
      <c r="C149" s="54">
        <v>1</v>
      </c>
      <c r="D149" s="54" t="s">
        <v>201</v>
      </c>
      <c r="E149" s="54" t="s">
        <v>250</v>
      </c>
      <c r="F149" s="54" t="s">
        <v>139</v>
      </c>
      <c r="G149" s="54" t="s">
        <v>67</v>
      </c>
      <c r="H149" s="54" t="s">
        <v>31</v>
      </c>
      <c r="I149" s="54" t="s">
        <v>203</v>
      </c>
      <c r="J149" s="35" t="s">
        <v>252</v>
      </c>
      <c r="K149" s="35" t="s">
        <v>258</v>
      </c>
      <c r="L149" s="36">
        <v>60</v>
      </c>
      <c r="M149" s="36">
        <v>25</v>
      </c>
      <c r="N149" s="36">
        <v>30</v>
      </c>
      <c r="O149" s="36">
        <v>32</v>
      </c>
      <c r="P149" s="36">
        <v>34</v>
      </c>
      <c r="Q149" s="36">
        <v>35</v>
      </c>
    </row>
    <row r="150" spans="1:17" ht="12.75" hidden="1">
      <c r="A150" s="76" t="s">
        <v>200</v>
      </c>
      <c r="B150" s="54" t="s">
        <v>259</v>
      </c>
      <c r="C150" s="54">
        <v>1</v>
      </c>
      <c r="D150" s="54" t="s">
        <v>201</v>
      </c>
      <c r="E150" s="54" t="s">
        <v>250</v>
      </c>
      <c r="F150" s="54" t="s">
        <v>139</v>
      </c>
      <c r="G150" s="54" t="s">
        <v>67</v>
      </c>
      <c r="H150" s="54" t="s">
        <v>31</v>
      </c>
      <c r="I150" s="54" t="s">
        <v>203</v>
      </c>
      <c r="J150" s="35" t="s">
        <v>252</v>
      </c>
      <c r="K150" s="35" t="s">
        <v>260</v>
      </c>
      <c r="L150" s="36">
        <v>62</v>
      </c>
      <c r="M150" s="36">
        <v>54</v>
      </c>
      <c r="N150" s="36">
        <v>100</v>
      </c>
      <c r="O150" s="36">
        <v>110</v>
      </c>
      <c r="P150" s="36">
        <v>125</v>
      </c>
      <c r="Q150" s="36">
        <v>125</v>
      </c>
    </row>
    <row r="151" spans="1:17" ht="12.75" hidden="1">
      <c r="A151" s="76" t="s">
        <v>200</v>
      </c>
      <c r="B151" s="54" t="s">
        <v>261</v>
      </c>
      <c r="C151" s="54">
        <v>1</v>
      </c>
      <c r="D151" s="54" t="s">
        <v>201</v>
      </c>
      <c r="E151" s="54" t="s">
        <v>250</v>
      </c>
      <c r="F151" s="54" t="s">
        <v>139</v>
      </c>
      <c r="G151" s="54" t="s">
        <v>67</v>
      </c>
      <c r="H151" s="54" t="s">
        <v>31</v>
      </c>
      <c r="I151" s="54" t="s">
        <v>203</v>
      </c>
      <c r="J151" s="35" t="s">
        <v>252</v>
      </c>
      <c r="K151" s="35" t="s">
        <v>262</v>
      </c>
      <c r="L151" s="36">
        <v>200</v>
      </c>
      <c r="M151" s="36">
        <v>69.091</v>
      </c>
      <c r="N151" s="36">
        <v>71.5</v>
      </c>
      <c r="O151" s="36">
        <v>72</v>
      </c>
      <c r="P151" s="36">
        <v>75</v>
      </c>
      <c r="Q151" s="36">
        <v>78</v>
      </c>
    </row>
    <row r="152" spans="1:17" ht="12.75" hidden="1">
      <c r="A152" s="76" t="s">
        <v>200</v>
      </c>
      <c r="B152" s="54" t="s">
        <v>263</v>
      </c>
      <c r="C152" s="54">
        <v>1</v>
      </c>
      <c r="D152" s="54" t="s">
        <v>201</v>
      </c>
      <c r="E152" s="54" t="s">
        <v>250</v>
      </c>
      <c r="F152" s="54" t="s">
        <v>139</v>
      </c>
      <c r="G152" s="54" t="s">
        <v>67</v>
      </c>
      <c r="H152" s="54" t="s">
        <v>31</v>
      </c>
      <c r="I152" s="54" t="s">
        <v>203</v>
      </c>
      <c r="J152" s="35" t="s">
        <v>252</v>
      </c>
      <c r="K152" s="35" t="s">
        <v>264</v>
      </c>
      <c r="L152" s="36">
        <v>0</v>
      </c>
      <c r="M152" s="36">
        <v>1.114</v>
      </c>
      <c r="N152" s="36">
        <v>1.11</v>
      </c>
      <c r="O152" s="36">
        <v>0</v>
      </c>
      <c r="P152" s="36">
        <v>0</v>
      </c>
      <c r="Q152" s="36">
        <v>0</v>
      </c>
    </row>
    <row r="153" spans="1:17" ht="12.75" hidden="1">
      <c r="A153" s="76" t="s">
        <v>200</v>
      </c>
      <c r="B153" s="54" t="s">
        <v>228</v>
      </c>
      <c r="C153" s="54">
        <v>1</v>
      </c>
      <c r="D153" s="54" t="s">
        <v>201</v>
      </c>
      <c r="E153" s="54" t="s">
        <v>250</v>
      </c>
      <c r="F153" s="54" t="s">
        <v>139</v>
      </c>
      <c r="G153" s="54" t="s">
        <v>67</v>
      </c>
      <c r="H153" s="54" t="s">
        <v>31</v>
      </c>
      <c r="I153" s="54" t="s">
        <v>203</v>
      </c>
      <c r="J153" s="35" t="s">
        <v>252</v>
      </c>
      <c r="K153" s="35" t="s">
        <v>229</v>
      </c>
      <c r="L153" s="36">
        <v>5</v>
      </c>
      <c r="M153" s="36">
        <v>-0.5</v>
      </c>
      <c r="N153" s="36">
        <v>0</v>
      </c>
      <c r="O153" s="36">
        <v>0</v>
      </c>
      <c r="P153" s="36">
        <v>0</v>
      </c>
      <c r="Q153" s="36">
        <v>0</v>
      </c>
    </row>
    <row r="154" spans="1:17" ht="12.75" hidden="1">
      <c r="A154" s="76" t="s">
        <v>200</v>
      </c>
      <c r="B154" s="54" t="s">
        <v>126</v>
      </c>
      <c r="C154" s="54">
        <v>1</v>
      </c>
      <c r="D154" s="54" t="s">
        <v>201</v>
      </c>
      <c r="E154" s="54" t="s">
        <v>250</v>
      </c>
      <c r="F154" s="54" t="s">
        <v>139</v>
      </c>
      <c r="G154" s="54" t="s">
        <v>67</v>
      </c>
      <c r="H154" s="54" t="s">
        <v>31</v>
      </c>
      <c r="I154" s="54" t="s">
        <v>203</v>
      </c>
      <c r="J154" s="35" t="s">
        <v>252</v>
      </c>
      <c r="K154" s="35" t="s">
        <v>128</v>
      </c>
      <c r="L154" s="36">
        <v>120</v>
      </c>
      <c r="M154" s="36">
        <v>124.375</v>
      </c>
      <c r="N154" s="36">
        <v>130</v>
      </c>
      <c r="O154" s="36">
        <v>130</v>
      </c>
      <c r="P154" s="36">
        <v>140</v>
      </c>
      <c r="Q154" s="36">
        <v>145</v>
      </c>
    </row>
    <row r="155" spans="1:17" s="40" customFormat="1" ht="12.75" hidden="1">
      <c r="A155" s="77" t="s">
        <v>265</v>
      </c>
      <c r="B155" s="55" t="s">
        <v>30</v>
      </c>
      <c r="C155" s="55" t="s">
        <v>53</v>
      </c>
      <c r="D155" s="55" t="s">
        <v>266</v>
      </c>
      <c r="E155" s="55" t="s">
        <v>29</v>
      </c>
      <c r="F155" s="55" t="s">
        <v>30</v>
      </c>
      <c r="G155" s="55" t="s">
        <v>29</v>
      </c>
      <c r="H155" s="55" t="s">
        <v>31</v>
      </c>
      <c r="I155" s="55" t="s">
        <v>30</v>
      </c>
      <c r="J155" s="78"/>
      <c r="K155" s="78"/>
      <c r="L155" s="26">
        <f>L156+L159</f>
        <v>462</v>
      </c>
      <c r="M155" s="26">
        <f>M156+M159</f>
        <v>455.28000000000003</v>
      </c>
      <c r="N155" s="26">
        <f>N156+N159</f>
        <v>466.829</v>
      </c>
      <c r="O155" s="26">
        <f>O156+O159</f>
        <v>240</v>
      </c>
      <c r="P155" s="26">
        <f>P156+P159</f>
        <v>228</v>
      </c>
      <c r="Q155" s="26">
        <f>Q156+Q159</f>
        <v>205</v>
      </c>
    </row>
    <row r="156" spans="1:17" ht="12.75" hidden="1">
      <c r="A156" s="79" t="s">
        <v>267</v>
      </c>
      <c r="B156" s="54" t="s">
        <v>30</v>
      </c>
      <c r="C156" s="54" t="s">
        <v>53</v>
      </c>
      <c r="D156" s="54" t="s">
        <v>266</v>
      </c>
      <c r="E156" s="54" t="s">
        <v>33</v>
      </c>
      <c r="F156" s="54" t="s">
        <v>30</v>
      </c>
      <c r="G156" s="54" t="s">
        <v>29</v>
      </c>
      <c r="H156" s="54" t="s">
        <v>31</v>
      </c>
      <c r="I156" s="54" t="s">
        <v>268</v>
      </c>
      <c r="J156" s="35" t="s">
        <v>267</v>
      </c>
      <c r="K156" s="80"/>
      <c r="L156" s="74">
        <f>L157+L158</f>
        <v>0</v>
      </c>
      <c r="M156" s="74">
        <f>M157+M158</f>
        <v>4.829</v>
      </c>
      <c r="N156" s="74">
        <f>N157+N158</f>
        <v>4.829</v>
      </c>
      <c r="O156" s="74">
        <f>O157+O158</f>
        <v>0</v>
      </c>
      <c r="P156" s="74">
        <f>P157+P158</f>
        <v>0</v>
      </c>
      <c r="Q156" s="74">
        <f>Q157+Q158</f>
        <v>0</v>
      </c>
    </row>
    <row r="157" spans="1:17" ht="12.75" hidden="1">
      <c r="A157" s="79" t="s">
        <v>269</v>
      </c>
      <c r="B157" s="54" t="s">
        <v>270</v>
      </c>
      <c r="C157" s="54" t="s">
        <v>53</v>
      </c>
      <c r="D157" s="54" t="s">
        <v>266</v>
      </c>
      <c r="E157" s="54" t="s">
        <v>33</v>
      </c>
      <c r="F157" s="54" t="s">
        <v>139</v>
      </c>
      <c r="G157" s="54" t="s">
        <v>67</v>
      </c>
      <c r="H157" s="54" t="s">
        <v>31</v>
      </c>
      <c r="I157" s="54" t="s">
        <v>268</v>
      </c>
      <c r="J157" s="35" t="s">
        <v>269</v>
      </c>
      <c r="K157" s="35" t="s">
        <v>271</v>
      </c>
      <c r="L157" s="36">
        <v>0</v>
      </c>
      <c r="M157" s="36">
        <v>5</v>
      </c>
      <c r="N157" s="36">
        <v>5</v>
      </c>
      <c r="O157" s="36">
        <v>0</v>
      </c>
      <c r="P157" s="36">
        <v>0</v>
      </c>
      <c r="Q157" s="36">
        <v>0</v>
      </c>
    </row>
    <row r="158" spans="1:17" ht="12.75" hidden="1">
      <c r="A158" s="79" t="s">
        <v>269</v>
      </c>
      <c r="B158" s="54" t="s">
        <v>126</v>
      </c>
      <c r="C158" s="54" t="s">
        <v>53</v>
      </c>
      <c r="D158" s="54" t="s">
        <v>266</v>
      </c>
      <c r="E158" s="54" t="s">
        <v>33</v>
      </c>
      <c r="F158" s="54" t="s">
        <v>139</v>
      </c>
      <c r="G158" s="54" t="s">
        <v>67</v>
      </c>
      <c r="H158" s="54" t="s">
        <v>31</v>
      </c>
      <c r="I158" s="54" t="s">
        <v>268</v>
      </c>
      <c r="J158" s="35" t="s">
        <v>269</v>
      </c>
      <c r="K158" s="35" t="s">
        <v>128</v>
      </c>
      <c r="L158" s="36">
        <v>0</v>
      </c>
      <c r="M158" s="36">
        <v>-0.171</v>
      </c>
      <c r="N158" s="36">
        <v>-0.171</v>
      </c>
      <c r="O158" s="36">
        <v>0</v>
      </c>
      <c r="P158" s="36">
        <v>0</v>
      </c>
      <c r="Q158" s="36">
        <v>0</v>
      </c>
    </row>
    <row r="159" spans="1:17" ht="12.75" hidden="1">
      <c r="A159" s="79" t="s">
        <v>272</v>
      </c>
      <c r="B159" s="54" t="s">
        <v>30</v>
      </c>
      <c r="C159" s="54" t="s">
        <v>53</v>
      </c>
      <c r="D159" s="54" t="s">
        <v>266</v>
      </c>
      <c r="E159" s="54" t="s">
        <v>67</v>
      </c>
      <c r="F159" s="54" t="s">
        <v>30</v>
      </c>
      <c r="G159" s="54" t="s">
        <v>29</v>
      </c>
      <c r="H159" s="54" t="s">
        <v>31</v>
      </c>
      <c r="I159" s="54" t="s">
        <v>268</v>
      </c>
      <c r="J159" s="35" t="s">
        <v>272</v>
      </c>
      <c r="K159" s="80"/>
      <c r="L159" s="74">
        <f>L160+L161</f>
        <v>462</v>
      </c>
      <c r="M159" s="74">
        <f>M160+M161</f>
        <v>450.451</v>
      </c>
      <c r="N159" s="74">
        <f>N160+N161</f>
        <v>462</v>
      </c>
      <c r="O159" s="74">
        <f>O160+O161</f>
        <v>240</v>
      </c>
      <c r="P159" s="74">
        <f>P160+P161</f>
        <v>228</v>
      </c>
      <c r="Q159" s="74">
        <f>Q160+Q161</f>
        <v>205</v>
      </c>
    </row>
    <row r="160" spans="1:17" ht="12.75" hidden="1">
      <c r="A160" s="79" t="s">
        <v>273</v>
      </c>
      <c r="B160" s="54" t="s">
        <v>126</v>
      </c>
      <c r="C160" s="54" t="s">
        <v>53</v>
      </c>
      <c r="D160" s="54" t="s">
        <v>266</v>
      </c>
      <c r="E160" s="54" t="s">
        <v>67</v>
      </c>
      <c r="F160" s="54" t="s">
        <v>139</v>
      </c>
      <c r="G160" s="54" t="s">
        <v>67</v>
      </c>
      <c r="H160" s="54" t="s">
        <v>31</v>
      </c>
      <c r="I160" s="54" t="s">
        <v>268</v>
      </c>
      <c r="J160" s="35" t="s">
        <v>273</v>
      </c>
      <c r="K160" s="35" t="s">
        <v>128</v>
      </c>
      <c r="L160" s="36">
        <v>450</v>
      </c>
      <c r="M160" s="36">
        <v>438.451</v>
      </c>
      <c r="N160" s="36">
        <v>450</v>
      </c>
      <c r="O160" s="36">
        <v>240</v>
      </c>
      <c r="P160" s="36">
        <v>228</v>
      </c>
      <c r="Q160" s="36">
        <v>205</v>
      </c>
    </row>
    <row r="161" spans="1:17" ht="74.25" customHeight="1">
      <c r="A161" s="54" t="s">
        <v>274</v>
      </c>
      <c r="B161" s="54" t="s">
        <v>87</v>
      </c>
      <c r="C161" s="54" t="s">
        <v>96</v>
      </c>
      <c r="D161" s="54" t="s">
        <v>37</v>
      </c>
      <c r="E161" s="54" t="s">
        <v>275</v>
      </c>
      <c r="F161" s="54" t="s">
        <v>238</v>
      </c>
      <c r="G161" s="54" t="s">
        <v>76</v>
      </c>
      <c r="H161" s="54" t="s">
        <v>31</v>
      </c>
      <c r="I161" s="54" t="s">
        <v>99</v>
      </c>
      <c r="J161" s="35" t="s">
        <v>276</v>
      </c>
      <c r="K161" s="35" t="s">
        <v>90</v>
      </c>
      <c r="L161" s="81">
        <v>12</v>
      </c>
      <c r="M161" s="81">
        <v>12</v>
      </c>
      <c r="N161" s="81">
        <v>12</v>
      </c>
      <c r="O161" s="54" t="s">
        <v>112</v>
      </c>
      <c r="P161" s="36">
        <v>0</v>
      </c>
      <c r="Q161" s="36">
        <v>0</v>
      </c>
    </row>
    <row r="162" spans="1:17" s="86" customFormat="1" ht="12.75" hidden="1">
      <c r="A162" s="82" t="s">
        <v>93</v>
      </c>
      <c r="B162" s="83" t="s">
        <v>30</v>
      </c>
      <c r="C162" s="84">
        <v>2</v>
      </c>
      <c r="D162" s="83" t="s">
        <v>29</v>
      </c>
      <c r="E162" s="83" t="s">
        <v>29</v>
      </c>
      <c r="F162" s="83" t="s">
        <v>30</v>
      </c>
      <c r="G162" s="83" t="s">
        <v>29</v>
      </c>
      <c r="H162" s="83" t="s">
        <v>31</v>
      </c>
      <c r="I162" s="83" t="s">
        <v>30</v>
      </c>
      <c r="J162" s="82" t="s">
        <v>93</v>
      </c>
      <c r="K162" s="82"/>
      <c r="L162" s="85">
        <f>SUM(L163+L185)</f>
        <v>1190212.8000000005</v>
      </c>
      <c r="M162" s="85">
        <f>SUM(M163+M185)</f>
        <v>836285.1492699999</v>
      </c>
      <c r="N162" s="85">
        <f>SUM(N163+N185)</f>
        <v>1211887.1000000006</v>
      </c>
      <c r="O162" s="85">
        <f>SUM(O163+O185)</f>
        <v>1160711.8</v>
      </c>
      <c r="P162" s="85">
        <f>SUM(P163+P185)</f>
        <v>1128047.3</v>
      </c>
      <c r="Q162" s="85">
        <f>SUM(Q163+Q185)</f>
        <v>1120430.9</v>
      </c>
    </row>
    <row r="163" spans="1:17" s="86" customFormat="1" ht="12.75" hidden="1">
      <c r="A163" s="82" t="s">
        <v>94</v>
      </c>
      <c r="B163" s="83" t="s">
        <v>30</v>
      </c>
      <c r="C163" s="84">
        <v>2</v>
      </c>
      <c r="D163" s="83" t="s">
        <v>37</v>
      </c>
      <c r="E163" s="83" t="s">
        <v>29</v>
      </c>
      <c r="F163" s="83" t="s">
        <v>30</v>
      </c>
      <c r="G163" s="83" t="s">
        <v>29</v>
      </c>
      <c r="H163" s="83" t="s">
        <v>31</v>
      </c>
      <c r="I163" s="83" t="s">
        <v>30</v>
      </c>
      <c r="J163" s="82" t="s">
        <v>94</v>
      </c>
      <c r="K163" s="82"/>
      <c r="L163" s="85">
        <f>SUM(L164:L184)</f>
        <v>1192743.2000000004</v>
      </c>
      <c r="M163" s="85">
        <f>SUM(M164:M184)</f>
        <v>838822.7147499999</v>
      </c>
      <c r="N163" s="85">
        <f>SUM(N164:N184)</f>
        <v>1214417.5000000005</v>
      </c>
      <c r="O163" s="85">
        <f>SUM(O164:O184)</f>
        <v>1160711.8</v>
      </c>
      <c r="P163" s="85">
        <f>SUM(P164:P184)</f>
        <v>1128047.3</v>
      </c>
      <c r="Q163" s="85">
        <f>SUM(Q164:Q184)</f>
        <v>1120430.9</v>
      </c>
    </row>
    <row r="164" spans="1:17" s="3" customFormat="1" ht="12.75" hidden="1">
      <c r="A164" s="35" t="s">
        <v>277</v>
      </c>
      <c r="B164" s="87">
        <v>905</v>
      </c>
      <c r="C164" s="87">
        <v>2</v>
      </c>
      <c r="D164" s="54" t="s">
        <v>37</v>
      </c>
      <c r="E164" s="54" t="s">
        <v>33</v>
      </c>
      <c r="F164" s="54" t="s">
        <v>98</v>
      </c>
      <c r="G164" s="54" t="s">
        <v>67</v>
      </c>
      <c r="H164" s="54" t="s">
        <v>31</v>
      </c>
      <c r="I164" s="54" t="s">
        <v>278</v>
      </c>
      <c r="J164" s="35" t="s">
        <v>279</v>
      </c>
      <c r="K164" s="35" t="s">
        <v>280</v>
      </c>
      <c r="L164" s="88">
        <v>112463.1</v>
      </c>
      <c r="M164" s="88">
        <v>84347.1</v>
      </c>
      <c r="N164" s="88">
        <v>112463.1</v>
      </c>
      <c r="O164" s="88">
        <v>130182.6</v>
      </c>
      <c r="P164" s="88">
        <v>80557.1</v>
      </c>
      <c r="Q164" s="88">
        <v>80940.7</v>
      </c>
    </row>
    <row r="165" spans="1:17" s="3" customFormat="1" ht="12.75" hidden="1">
      <c r="A165" s="35" t="s">
        <v>277</v>
      </c>
      <c r="B165" s="87">
        <v>929</v>
      </c>
      <c r="C165" s="87">
        <v>2</v>
      </c>
      <c r="D165" s="54" t="s">
        <v>37</v>
      </c>
      <c r="E165" s="54" t="s">
        <v>37</v>
      </c>
      <c r="F165" s="54" t="s">
        <v>281</v>
      </c>
      <c r="G165" s="54" t="s">
        <v>67</v>
      </c>
      <c r="H165" s="54" t="s">
        <v>31</v>
      </c>
      <c r="I165" s="54" t="s">
        <v>278</v>
      </c>
      <c r="J165" s="35" t="s">
        <v>282</v>
      </c>
      <c r="K165" s="35" t="s">
        <v>283</v>
      </c>
      <c r="L165" s="88">
        <v>0</v>
      </c>
      <c r="M165" s="88">
        <v>0</v>
      </c>
      <c r="N165" s="88">
        <v>1399</v>
      </c>
      <c r="O165" s="88">
        <v>0</v>
      </c>
      <c r="P165" s="88">
        <v>0</v>
      </c>
      <c r="Q165" s="88">
        <v>0</v>
      </c>
    </row>
    <row r="166" spans="1:17" s="3" customFormat="1" ht="12.75" hidden="1">
      <c r="A166" s="35" t="s">
        <v>277</v>
      </c>
      <c r="B166" s="87">
        <v>925</v>
      </c>
      <c r="C166" s="87">
        <v>2</v>
      </c>
      <c r="D166" s="54" t="s">
        <v>37</v>
      </c>
      <c r="E166" s="54" t="s">
        <v>37</v>
      </c>
      <c r="F166" s="54" t="s">
        <v>284</v>
      </c>
      <c r="G166" s="54" t="s">
        <v>67</v>
      </c>
      <c r="H166" s="54" t="s">
        <v>31</v>
      </c>
      <c r="I166" s="54" t="s">
        <v>278</v>
      </c>
      <c r="J166" s="35" t="s">
        <v>285</v>
      </c>
      <c r="K166" s="35" t="s">
        <v>286</v>
      </c>
      <c r="L166" s="88">
        <v>0</v>
      </c>
      <c r="M166" s="88">
        <v>1139.3888200000001</v>
      </c>
      <c r="N166" s="88">
        <v>1822.7</v>
      </c>
      <c r="O166" s="88">
        <v>0</v>
      </c>
      <c r="P166" s="88">
        <v>0</v>
      </c>
      <c r="Q166" s="88">
        <v>0</v>
      </c>
    </row>
    <row r="167" spans="1:17" s="3" customFormat="1" ht="12.75" hidden="1">
      <c r="A167" s="35" t="s">
        <v>277</v>
      </c>
      <c r="B167" s="87">
        <v>902</v>
      </c>
      <c r="C167" s="87">
        <v>2</v>
      </c>
      <c r="D167" s="54" t="s">
        <v>37</v>
      </c>
      <c r="E167" s="54" t="s">
        <v>37</v>
      </c>
      <c r="F167" s="54" t="s">
        <v>103</v>
      </c>
      <c r="G167" s="54" t="s">
        <v>67</v>
      </c>
      <c r="H167" s="54" t="s">
        <v>31</v>
      </c>
      <c r="I167" s="54" t="s">
        <v>278</v>
      </c>
      <c r="J167" s="35" t="s">
        <v>287</v>
      </c>
      <c r="K167" s="35" t="s">
        <v>288</v>
      </c>
      <c r="L167" s="88">
        <v>0</v>
      </c>
      <c r="M167" s="88">
        <v>3384.95616</v>
      </c>
      <c r="N167" s="88">
        <v>6506.9</v>
      </c>
      <c r="O167" s="88">
        <v>0</v>
      </c>
      <c r="P167" s="88">
        <v>0</v>
      </c>
      <c r="Q167" s="88">
        <v>0</v>
      </c>
    </row>
    <row r="168" spans="1:17" s="3" customFormat="1" ht="12.75" hidden="1">
      <c r="A168" s="35" t="s">
        <v>277</v>
      </c>
      <c r="B168" s="87">
        <v>905</v>
      </c>
      <c r="C168" s="87">
        <v>2</v>
      </c>
      <c r="D168" s="54" t="s">
        <v>37</v>
      </c>
      <c r="E168" s="54" t="s">
        <v>37</v>
      </c>
      <c r="F168" s="54" t="s">
        <v>103</v>
      </c>
      <c r="G168" s="54" t="s">
        <v>67</v>
      </c>
      <c r="H168" s="54" t="s">
        <v>31</v>
      </c>
      <c r="I168" s="54" t="s">
        <v>278</v>
      </c>
      <c r="J168" s="35" t="s">
        <v>287</v>
      </c>
      <c r="K168" s="35" t="s">
        <v>280</v>
      </c>
      <c r="L168" s="88">
        <v>9418.1</v>
      </c>
      <c r="M168" s="88">
        <v>8838.5</v>
      </c>
      <c r="N168" s="88">
        <v>11218.1</v>
      </c>
      <c r="O168" s="88">
        <v>8685.9</v>
      </c>
      <c r="P168" s="88">
        <v>8000</v>
      </c>
      <c r="Q168" s="88">
        <v>8000</v>
      </c>
    </row>
    <row r="169" spans="1:17" s="3" customFormat="1" ht="12.75" hidden="1">
      <c r="A169" s="35" t="s">
        <v>277</v>
      </c>
      <c r="B169" s="87">
        <v>925</v>
      </c>
      <c r="C169" s="87">
        <v>2</v>
      </c>
      <c r="D169" s="54" t="s">
        <v>37</v>
      </c>
      <c r="E169" s="54" t="s">
        <v>37</v>
      </c>
      <c r="F169" s="54" t="s">
        <v>103</v>
      </c>
      <c r="G169" s="54" t="s">
        <v>67</v>
      </c>
      <c r="H169" s="54" t="s">
        <v>31</v>
      </c>
      <c r="I169" s="54" t="s">
        <v>278</v>
      </c>
      <c r="J169" s="35" t="s">
        <v>287</v>
      </c>
      <c r="K169" s="35" t="s">
        <v>286</v>
      </c>
      <c r="L169" s="88">
        <v>16268.7</v>
      </c>
      <c r="M169" s="88">
        <v>12806.17424</v>
      </c>
      <c r="N169" s="88">
        <v>17895.8</v>
      </c>
      <c r="O169" s="88">
        <v>0</v>
      </c>
      <c r="P169" s="88">
        <v>0</v>
      </c>
      <c r="Q169" s="88">
        <v>0</v>
      </c>
    </row>
    <row r="170" spans="1:17" s="3" customFormat="1" ht="12.75" hidden="1">
      <c r="A170" s="35" t="s">
        <v>277</v>
      </c>
      <c r="B170" s="87">
        <v>926</v>
      </c>
      <c r="C170" s="87">
        <v>2</v>
      </c>
      <c r="D170" s="54" t="s">
        <v>37</v>
      </c>
      <c r="E170" s="54" t="s">
        <v>37</v>
      </c>
      <c r="F170" s="54" t="s">
        <v>103</v>
      </c>
      <c r="G170" s="54" t="s">
        <v>67</v>
      </c>
      <c r="H170" s="54" t="s">
        <v>31</v>
      </c>
      <c r="I170" s="54" t="s">
        <v>278</v>
      </c>
      <c r="J170" s="35" t="s">
        <v>287</v>
      </c>
      <c r="K170" s="35" t="s">
        <v>289</v>
      </c>
      <c r="L170" s="88">
        <v>14224</v>
      </c>
      <c r="M170" s="88">
        <v>6592.9049</v>
      </c>
      <c r="N170" s="88">
        <v>13731.7</v>
      </c>
      <c r="O170" s="88">
        <v>0</v>
      </c>
      <c r="P170" s="88">
        <v>0</v>
      </c>
      <c r="Q170" s="88">
        <v>0</v>
      </c>
    </row>
    <row r="171" spans="1:17" s="3" customFormat="1" ht="12.75" hidden="1">
      <c r="A171" s="35" t="s">
        <v>277</v>
      </c>
      <c r="B171" s="87">
        <v>929</v>
      </c>
      <c r="C171" s="87">
        <v>2</v>
      </c>
      <c r="D171" s="54" t="s">
        <v>37</v>
      </c>
      <c r="E171" s="54" t="s">
        <v>37</v>
      </c>
      <c r="F171" s="54" t="s">
        <v>103</v>
      </c>
      <c r="G171" s="54" t="s">
        <v>67</v>
      </c>
      <c r="H171" s="54" t="s">
        <v>31</v>
      </c>
      <c r="I171" s="54" t="s">
        <v>278</v>
      </c>
      <c r="J171" s="35" t="s">
        <v>287</v>
      </c>
      <c r="K171" s="35" t="s">
        <v>283</v>
      </c>
      <c r="L171" s="88">
        <v>787</v>
      </c>
      <c r="M171" s="88">
        <v>0</v>
      </c>
      <c r="N171" s="88">
        <v>6638</v>
      </c>
      <c r="O171" s="88">
        <v>0</v>
      </c>
      <c r="P171" s="88">
        <v>0</v>
      </c>
      <c r="Q171" s="88">
        <v>0</v>
      </c>
    </row>
    <row r="172" spans="1:17" s="3" customFormat="1" ht="12.75" hidden="1">
      <c r="A172" s="35" t="s">
        <v>277</v>
      </c>
      <c r="B172" s="87">
        <v>902</v>
      </c>
      <c r="C172" s="87">
        <v>2</v>
      </c>
      <c r="D172" s="54" t="s">
        <v>37</v>
      </c>
      <c r="E172" s="54" t="s">
        <v>52</v>
      </c>
      <c r="F172" s="54" t="s">
        <v>290</v>
      </c>
      <c r="G172" s="54" t="s">
        <v>67</v>
      </c>
      <c r="H172" s="54" t="s">
        <v>31</v>
      </c>
      <c r="I172" s="54" t="s">
        <v>278</v>
      </c>
      <c r="J172" s="35" t="s">
        <v>291</v>
      </c>
      <c r="K172" s="35" t="s">
        <v>288</v>
      </c>
      <c r="L172" s="88">
        <v>77.9</v>
      </c>
      <c r="M172" s="88">
        <v>25</v>
      </c>
      <c r="N172" s="88">
        <v>72.1</v>
      </c>
      <c r="O172" s="88">
        <v>0</v>
      </c>
      <c r="P172" s="88">
        <v>0</v>
      </c>
      <c r="Q172" s="88">
        <v>0</v>
      </c>
    </row>
    <row r="173" spans="1:17" s="3" customFormat="1" ht="12.75" hidden="1">
      <c r="A173" s="35" t="s">
        <v>277</v>
      </c>
      <c r="B173" s="87">
        <v>902</v>
      </c>
      <c r="C173" s="87">
        <v>2</v>
      </c>
      <c r="D173" s="54" t="s">
        <v>37</v>
      </c>
      <c r="E173" s="54" t="s">
        <v>52</v>
      </c>
      <c r="F173" s="54" t="s">
        <v>292</v>
      </c>
      <c r="G173" s="54" t="s">
        <v>67</v>
      </c>
      <c r="H173" s="54" t="s">
        <v>31</v>
      </c>
      <c r="I173" s="54" t="s">
        <v>278</v>
      </c>
      <c r="J173" s="35" t="s">
        <v>293</v>
      </c>
      <c r="K173" s="35" t="s">
        <v>288</v>
      </c>
      <c r="L173" s="88">
        <v>0</v>
      </c>
      <c r="M173" s="88">
        <v>0</v>
      </c>
      <c r="N173" s="88">
        <v>0</v>
      </c>
      <c r="O173" s="88">
        <v>22471.7</v>
      </c>
      <c r="P173" s="88">
        <v>22471.7</v>
      </c>
      <c r="Q173" s="88">
        <v>22471.7</v>
      </c>
    </row>
    <row r="174" spans="1:17" s="3" customFormat="1" ht="12.75" hidden="1">
      <c r="A174" s="35" t="s">
        <v>277</v>
      </c>
      <c r="B174" s="87">
        <v>902</v>
      </c>
      <c r="C174" s="87">
        <v>2</v>
      </c>
      <c r="D174" s="54" t="s">
        <v>37</v>
      </c>
      <c r="E174" s="54" t="s">
        <v>52</v>
      </c>
      <c r="F174" s="54" t="s">
        <v>109</v>
      </c>
      <c r="G174" s="54" t="s">
        <v>67</v>
      </c>
      <c r="H174" s="54" t="s">
        <v>31</v>
      </c>
      <c r="I174" s="54" t="s">
        <v>278</v>
      </c>
      <c r="J174" s="35" t="s">
        <v>294</v>
      </c>
      <c r="K174" s="35" t="s">
        <v>288</v>
      </c>
      <c r="L174" s="88">
        <v>179002.3</v>
      </c>
      <c r="M174" s="88">
        <v>110955.76559000001</v>
      </c>
      <c r="N174" s="88">
        <v>182932.6</v>
      </c>
      <c r="O174" s="88">
        <v>145325.1</v>
      </c>
      <c r="P174" s="88">
        <v>155711</v>
      </c>
      <c r="Q174" s="88">
        <v>155711</v>
      </c>
    </row>
    <row r="175" spans="1:17" s="3" customFormat="1" ht="12.75" hidden="1">
      <c r="A175" s="35" t="s">
        <v>277</v>
      </c>
      <c r="B175" s="87">
        <v>921</v>
      </c>
      <c r="C175" s="87">
        <v>2</v>
      </c>
      <c r="D175" s="54" t="s">
        <v>37</v>
      </c>
      <c r="E175" s="54" t="s">
        <v>52</v>
      </c>
      <c r="F175" s="54" t="s">
        <v>109</v>
      </c>
      <c r="G175" s="54" t="s">
        <v>67</v>
      </c>
      <c r="H175" s="54" t="s">
        <v>31</v>
      </c>
      <c r="I175" s="54" t="s">
        <v>278</v>
      </c>
      <c r="J175" s="35" t="s">
        <v>294</v>
      </c>
      <c r="K175" s="35" t="s">
        <v>295</v>
      </c>
      <c r="L175" s="88">
        <v>30.2</v>
      </c>
      <c r="M175" s="88">
        <v>0</v>
      </c>
      <c r="N175" s="88"/>
      <c r="O175" s="88">
        <v>0</v>
      </c>
      <c r="P175" s="88">
        <v>0</v>
      </c>
      <c r="Q175" s="88">
        <v>0</v>
      </c>
    </row>
    <row r="176" spans="1:17" s="3" customFormat="1" ht="12.75" hidden="1">
      <c r="A176" s="35" t="s">
        <v>277</v>
      </c>
      <c r="B176" s="87">
        <v>925</v>
      </c>
      <c r="C176" s="87">
        <v>2</v>
      </c>
      <c r="D176" s="54" t="s">
        <v>37</v>
      </c>
      <c r="E176" s="54" t="s">
        <v>52</v>
      </c>
      <c r="F176" s="54" t="s">
        <v>109</v>
      </c>
      <c r="G176" s="54" t="s">
        <v>67</v>
      </c>
      <c r="H176" s="54" t="s">
        <v>31</v>
      </c>
      <c r="I176" s="54" t="s">
        <v>278</v>
      </c>
      <c r="J176" s="35" t="s">
        <v>294</v>
      </c>
      <c r="K176" s="35" t="s">
        <v>286</v>
      </c>
      <c r="L176" s="88">
        <v>783845.9</v>
      </c>
      <c r="M176" s="88">
        <v>556257.7832300001</v>
      </c>
      <c r="N176" s="88">
        <v>784297.9</v>
      </c>
      <c r="O176" s="88">
        <v>782684.7</v>
      </c>
      <c r="P176" s="88">
        <v>790684.7</v>
      </c>
      <c r="Q176" s="88">
        <v>782684.7</v>
      </c>
    </row>
    <row r="177" spans="1:17" s="3" customFormat="1" ht="12.75" hidden="1">
      <c r="A177" s="35" t="s">
        <v>277</v>
      </c>
      <c r="B177" s="87">
        <v>926</v>
      </c>
      <c r="C177" s="87">
        <v>2</v>
      </c>
      <c r="D177" s="54" t="s">
        <v>37</v>
      </c>
      <c r="E177" s="54" t="s">
        <v>52</v>
      </c>
      <c r="F177" s="54" t="s">
        <v>109</v>
      </c>
      <c r="G177" s="54" t="s">
        <v>67</v>
      </c>
      <c r="H177" s="54" t="s">
        <v>31</v>
      </c>
      <c r="I177" s="54" t="s">
        <v>278</v>
      </c>
      <c r="J177" s="35" t="s">
        <v>294</v>
      </c>
      <c r="K177" s="35" t="s">
        <v>289</v>
      </c>
      <c r="L177" s="88">
        <v>350.4</v>
      </c>
      <c r="M177" s="88">
        <v>171.12942</v>
      </c>
      <c r="N177" s="88">
        <v>350.4</v>
      </c>
      <c r="O177" s="88">
        <v>350.4</v>
      </c>
      <c r="P177" s="88">
        <v>350.4</v>
      </c>
      <c r="Q177" s="88">
        <v>350.4</v>
      </c>
    </row>
    <row r="178" spans="1:17" s="3" customFormat="1" ht="12.75" hidden="1">
      <c r="A178" s="35" t="s">
        <v>277</v>
      </c>
      <c r="B178" s="87">
        <v>929</v>
      </c>
      <c r="C178" s="87">
        <v>2</v>
      </c>
      <c r="D178" s="54" t="s">
        <v>37</v>
      </c>
      <c r="E178" s="54" t="s">
        <v>52</v>
      </c>
      <c r="F178" s="54" t="s">
        <v>109</v>
      </c>
      <c r="G178" s="54" t="s">
        <v>67</v>
      </c>
      <c r="H178" s="54" t="s">
        <v>31</v>
      </c>
      <c r="I178" s="54" t="s">
        <v>278</v>
      </c>
      <c r="J178" s="35" t="s">
        <v>294</v>
      </c>
      <c r="K178" s="35" t="s">
        <v>283</v>
      </c>
      <c r="L178" s="88">
        <v>330.7</v>
      </c>
      <c r="M178" s="88">
        <v>180.46782000000002</v>
      </c>
      <c r="N178" s="88">
        <v>330.7</v>
      </c>
      <c r="O178" s="88">
        <v>330.7</v>
      </c>
      <c r="P178" s="88">
        <v>330.7</v>
      </c>
      <c r="Q178" s="88">
        <v>330.7</v>
      </c>
    </row>
    <row r="179" spans="1:17" s="3" customFormat="1" ht="12.75" hidden="1">
      <c r="A179" s="35" t="s">
        <v>277</v>
      </c>
      <c r="B179" s="87">
        <v>925</v>
      </c>
      <c r="C179" s="87">
        <v>2</v>
      </c>
      <c r="D179" s="54" t="s">
        <v>37</v>
      </c>
      <c r="E179" s="54" t="s">
        <v>52</v>
      </c>
      <c r="F179" s="54" t="s">
        <v>296</v>
      </c>
      <c r="G179" s="54" t="s">
        <v>67</v>
      </c>
      <c r="H179" s="54" t="s">
        <v>31</v>
      </c>
      <c r="I179" s="54" t="s">
        <v>278</v>
      </c>
      <c r="J179" s="35" t="s">
        <v>297</v>
      </c>
      <c r="K179" s="35" t="s">
        <v>286</v>
      </c>
      <c r="L179" s="88">
        <v>62136.9</v>
      </c>
      <c r="M179" s="88">
        <v>48349.542299999994</v>
      </c>
      <c r="N179" s="88">
        <v>62136.9</v>
      </c>
      <c r="O179" s="88">
        <v>62136.9</v>
      </c>
      <c r="P179" s="88">
        <v>62136.9</v>
      </c>
      <c r="Q179" s="88">
        <v>62136.9</v>
      </c>
    </row>
    <row r="180" spans="1:17" s="3" customFormat="1" ht="12.75" hidden="1">
      <c r="A180" s="35" t="s">
        <v>277</v>
      </c>
      <c r="B180" s="87">
        <v>925</v>
      </c>
      <c r="C180" s="87">
        <v>2</v>
      </c>
      <c r="D180" s="54" t="s">
        <v>37</v>
      </c>
      <c r="E180" s="54" t="s">
        <v>52</v>
      </c>
      <c r="F180" s="54" t="s">
        <v>298</v>
      </c>
      <c r="G180" s="54" t="s">
        <v>67</v>
      </c>
      <c r="H180" s="54" t="s">
        <v>31</v>
      </c>
      <c r="I180" s="54" t="s">
        <v>278</v>
      </c>
      <c r="J180" s="35" t="s">
        <v>299</v>
      </c>
      <c r="K180" s="35" t="s">
        <v>286</v>
      </c>
      <c r="L180" s="88">
        <v>9902.8</v>
      </c>
      <c r="M180" s="88">
        <v>2834.96854</v>
      </c>
      <c r="N180" s="88">
        <v>7804.8</v>
      </c>
      <c r="O180" s="88">
        <v>7804.8</v>
      </c>
      <c r="P180" s="88">
        <v>7804.8</v>
      </c>
      <c r="Q180" s="88">
        <v>7804.8</v>
      </c>
    </row>
    <row r="181" spans="1:17" s="3" customFormat="1" ht="12.75" hidden="1">
      <c r="A181" s="35" t="s">
        <v>277</v>
      </c>
      <c r="B181" s="87">
        <v>902</v>
      </c>
      <c r="C181" s="87">
        <v>2</v>
      </c>
      <c r="D181" s="54" t="s">
        <v>37</v>
      </c>
      <c r="E181" s="54" t="s">
        <v>52</v>
      </c>
      <c r="F181" s="54" t="s">
        <v>300</v>
      </c>
      <c r="G181" s="54" t="s">
        <v>67</v>
      </c>
      <c r="H181" s="54" t="s">
        <v>31</v>
      </c>
      <c r="I181" s="54" t="s">
        <v>278</v>
      </c>
      <c r="J181" s="35" t="s">
        <v>301</v>
      </c>
      <c r="K181" s="35" t="s">
        <v>288</v>
      </c>
      <c r="L181" s="88">
        <v>107.1</v>
      </c>
      <c r="M181" s="88">
        <v>0</v>
      </c>
      <c r="N181" s="88">
        <v>107.1</v>
      </c>
      <c r="O181" s="88">
        <v>0</v>
      </c>
      <c r="P181" s="88">
        <v>0</v>
      </c>
      <c r="Q181" s="88">
        <v>0</v>
      </c>
    </row>
    <row r="182" spans="1:17" s="3" customFormat="1" ht="12.75" hidden="1">
      <c r="A182" s="35" t="s">
        <v>277</v>
      </c>
      <c r="B182" s="87">
        <v>902</v>
      </c>
      <c r="C182" s="87">
        <v>2</v>
      </c>
      <c r="D182" s="54" t="s">
        <v>37</v>
      </c>
      <c r="E182" s="54" t="s">
        <v>52</v>
      </c>
      <c r="F182" s="54" t="s">
        <v>302</v>
      </c>
      <c r="G182" s="54" t="s">
        <v>67</v>
      </c>
      <c r="H182" s="54" t="s">
        <v>31</v>
      </c>
      <c r="I182" s="54" t="s">
        <v>278</v>
      </c>
      <c r="J182" s="35" t="s">
        <v>303</v>
      </c>
      <c r="K182" s="35" t="s">
        <v>288</v>
      </c>
      <c r="L182" s="88">
        <v>3059.1</v>
      </c>
      <c r="M182" s="88">
        <v>1502.17673</v>
      </c>
      <c r="N182" s="88">
        <v>3059.1</v>
      </c>
      <c r="O182" s="88">
        <v>0</v>
      </c>
      <c r="P182" s="88">
        <v>0</v>
      </c>
      <c r="Q182" s="88">
        <v>0</v>
      </c>
    </row>
    <row r="183" spans="1:17" s="3" customFormat="1" ht="12.75" hidden="1">
      <c r="A183" s="35" t="s">
        <v>277</v>
      </c>
      <c r="B183" s="87">
        <v>910</v>
      </c>
      <c r="C183" s="87">
        <v>2</v>
      </c>
      <c r="D183" s="54" t="s">
        <v>37</v>
      </c>
      <c r="E183" s="54" t="s">
        <v>304</v>
      </c>
      <c r="F183" s="54" t="s">
        <v>238</v>
      </c>
      <c r="G183" s="54" t="s">
        <v>67</v>
      </c>
      <c r="H183" s="54" t="s">
        <v>31</v>
      </c>
      <c r="I183" s="54" t="s">
        <v>278</v>
      </c>
      <c r="J183" s="35" t="s">
        <v>305</v>
      </c>
      <c r="K183" s="35" t="s">
        <v>306</v>
      </c>
      <c r="L183" s="88">
        <v>739</v>
      </c>
      <c r="M183" s="88">
        <v>525.257</v>
      </c>
      <c r="N183" s="88">
        <v>739</v>
      </c>
      <c r="O183" s="88">
        <v>739</v>
      </c>
      <c r="P183" s="88">
        <v>0</v>
      </c>
      <c r="Q183" s="88">
        <v>0</v>
      </c>
    </row>
    <row r="184" spans="1:17" s="3" customFormat="1" ht="12.75" hidden="1">
      <c r="A184" s="35" t="s">
        <v>277</v>
      </c>
      <c r="B184" s="87">
        <v>902</v>
      </c>
      <c r="C184" s="87">
        <v>2</v>
      </c>
      <c r="D184" s="54" t="s">
        <v>37</v>
      </c>
      <c r="E184" s="54" t="s">
        <v>304</v>
      </c>
      <c r="F184" s="54" t="s">
        <v>103</v>
      </c>
      <c r="G184" s="54" t="s">
        <v>67</v>
      </c>
      <c r="H184" s="54" t="s">
        <v>31</v>
      </c>
      <c r="I184" s="54" t="s">
        <v>278</v>
      </c>
      <c r="J184" s="35" t="s">
        <v>307</v>
      </c>
      <c r="K184" s="35" t="s">
        <v>288</v>
      </c>
      <c r="L184" s="88">
        <v>0</v>
      </c>
      <c r="M184" s="88">
        <v>911.6</v>
      </c>
      <c r="N184" s="88">
        <v>911.6</v>
      </c>
      <c r="O184" s="88">
        <v>0</v>
      </c>
      <c r="P184" s="88">
        <v>0</v>
      </c>
      <c r="Q184" s="88">
        <v>0</v>
      </c>
    </row>
    <row r="185" spans="1:17" s="86" customFormat="1" ht="12.75" hidden="1">
      <c r="A185" s="82" t="s">
        <v>277</v>
      </c>
      <c r="B185" s="83" t="s">
        <v>30</v>
      </c>
      <c r="C185" s="84">
        <v>2</v>
      </c>
      <c r="D185" s="83" t="s">
        <v>308</v>
      </c>
      <c r="E185" s="83" t="s">
        <v>29</v>
      </c>
      <c r="F185" s="83" t="s">
        <v>30</v>
      </c>
      <c r="G185" s="83" t="s">
        <v>67</v>
      </c>
      <c r="H185" s="83" t="s">
        <v>31</v>
      </c>
      <c r="I185" s="83" t="s">
        <v>278</v>
      </c>
      <c r="J185" s="82" t="s">
        <v>309</v>
      </c>
      <c r="K185" s="82"/>
      <c r="L185" s="85">
        <f>SUM(L186:L190)</f>
        <v>-2530.4</v>
      </c>
      <c r="M185" s="85">
        <f>SUM(M186:M190)</f>
        <v>-2537.56548</v>
      </c>
      <c r="N185" s="85">
        <f>SUM(N186:N190)</f>
        <v>-2530.4</v>
      </c>
      <c r="O185" s="85">
        <f>SUM(O186:O190)</f>
        <v>0</v>
      </c>
      <c r="P185" s="85">
        <f>SUM(P186:P190)</f>
        <v>0</v>
      </c>
      <c r="Q185" s="85">
        <f>SUM(Q186:Q190)</f>
        <v>0</v>
      </c>
    </row>
    <row r="186" spans="1:17" s="3" customFormat="1" ht="12.75" hidden="1">
      <c r="A186" s="35" t="s">
        <v>277</v>
      </c>
      <c r="B186" s="87">
        <v>902</v>
      </c>
      <c r="C186" s="87">
        <v>2</v>
      </c>
      <c r="D186" s="54" t="s">
        <v>308</v>
      </c>
      <c r="E186" s="54" t="s">
        <v>67</v>
      </c>
      <c r="F186" s="54" t="s">
        <v>30</v>
      </c>
      <c r="G186" s="54" t="s">
        <v>67</v>
      </c>
      <c r="H186" s="54" t="s">
        <v>31</v>
      </c>
      <c r="I186" s="54" t="s">
        <v>278</v>
      </c>
      <c r="J186" s="35" t="s">
        <v>310</v>
      </c>
      <c r="K186" s="35" t="s">
        <v>288</v>
      </c>
      <c r="L186" s="88">
        <v>-1605.4</v>
      </c>
      <c r="M186" s="88">
        <v>-1612.56184</v>
      </c>
      <c r="N186" s="88">
        <v>-1605.4</v>
      </c>
      <c r="O186" s="88">
        <v>0</v>
      </c>
      <c r="P186" s="88">
        <v>0</v>
      </c>
      <c r="Q186" s="88">
        <v>0</v>
      </c>
    </row>
    <row r="187" spans="1:17" s="3" customFormat="1" ht="12.75" hidden="1">
      <c r="A187" s="35" t="s">
        <v>277</v>
      </c>
      <c r="B187" s="87">
        <v>905</v>
      </c>
      <c r="C187" s="87">
        <v>2</v>
      </c>
      <c r="D187" s="54" t="s">
        <v>308</v>
      </c>
      <c r="E187" s="54" t="s">
        <v>67</v>
      </c>
      <c r="F187" s="54" t="s">
        <v>30</v>
      </c>
      <c r="G187" s="54" t="s">
        <v>67</v>
      </c>
      <c r="H187" s="54" t="s">
        <v>31</v>
      </c>
      <c r="I187" s="54" t="s">
        <v>278</v>
      </c>
      <c r="J187" s="35" t="s">
        <v>310</v>
      </c>
      <c r="K187" s="35" t="s">
        <v>280</v>
      </c>
      <c r="L187" s="88">
        <v>0</v>
      </c>
      <c r="M187" s="88">
        <v>-0.03</v>
      </c>
      <c r="N187" s="88">
        <v>0</v>
      </c>
      <c r="O187" s="88">
        <v>0</v>
      </c>
      <c r="P187" s="88">
        <v>0</v>
      </c>
      <c r="Q187" s="88">
        <v>0</v>
      </c>
    </row>
    <row r="188" spans="1:17" s="3" customFormat="1" ht="12.75" hidden="1">
      <c r="A188" s="35" t="s">
        <v>277</v>
      </c>
      <c r="B188" s="87">
        <v>925</v>
      </c>
      <c r="C188" s="87">
        <v>2</v>
      </c>
      <c r="D188" s="54" t="s">
        <v>308</v>
      </c>
      <c r="E188" s="54" t="s">
        <v>67</v>
      </c>
      <c r="F188" s="54" t="s">
        <v>30</v>
      </c>
      <c r="G188" s="54" t="s">
        <v>67</v>
      </c>
      <c r="H188" s="54" t="s">
        <v>31</v>
      </c>
      <c r="I188" s="54" t="s">
        <v>278</v>
      </c>
      <c r="J188" s="35" t="s">
        <v>310</v>
      </c>
      <c r="K188" s="35" t="s">
        <v>286</v>
      </c>
      <c r="L188" s="88">
        <v>-898</v>
      </c>
      <c r="M188" s="88">
        <v>-897.9716500000001</v>
      </c>
      <c r="N188" s="88">
        <v>-898</v>
      </c>
      <c r="O188" s="88">
        <v>0</v>
      </c>
      <c r="P188" s="88">
        <v>0</v>
      </c>
      <c r="Q188" s="88">
        <v>0</v>
      </c>
    </row>
    <row r="189" spans="1:17" s="3" customFormat="1" ht="12.75" hidden="1">
      <c r="A189" s="35" t="s">
        <v>277</v>
      </c>
      <c r="B189" s="87">
        <v>926</v>
      </c>
      <c r="C189" s="87">
        <v>2</v>
      </c>
      <c r="D189" s="54" t="s">
        <v>308</v>
      </c>
      <c r="E189" s="54" t="s">
        <v>67</v>
      </c>
      <c r="F189" s="54" t="s">
        <v>30</v>
      </c>
      <c r="G189" s="54" t="s">
        <v>67</v>
      </c>
      <c r="H189" s="54" t="s">
        <v>31</v>
      </c>
      <c r="I189" s="54" t="s">
        <v>278</v>
      </c>
      <c r="J189" s="35" t="s">
        <v>310</v>
      </c>
      <c r="K189" s="35" t="s">
        <v>289</v>
      </c>
      <c r="L189" s="88">
        <v>-14.3</v>
      </c>
      <c r="M189" s="88">
        <v>-14.274989999999999</v>
      </c>
      <c r="N189" s="88">
        <v>-14.3</v>
      </c>
      <c r="O189" s="88">
        <v>0</v>
      </c>
      <c r="P189" s="88">
        <v>0</v>
      </c>
      <c r="Q189" s="88">
        <v>0</v>
      </c>
    </row>
    <row r="190" spans="1:17" s="3" customFormat="1" ht="12.75" hidden="1">
      <c r="A190" s="35" t="s">
        <v>277</v>
      </c>
      <c r="B190" s="87">
        <v>929</v>
      </c>
      <c r="C190" s="87">
        <v>2</v>
      </c>
      <c r="D190" s="54" t="s">
        <v>308</v>
      </c>
      <c r="E190" s="54" t="s">
        <v>67</v>
      </c>
      <c r="F190" s="54" t="s">
        <v>30</v>
      </c>
      <c r="G190" s="54" t="s">
        <v>67</v>
      </c>
      <c r="H190" s="54" t="s">
        <v>31</v>
      </c>
      <c r="I190" s="54" t="s">
        <v>278</v>
      </c>
      <c r="J190" s="35" t="s">
        <v>310</v>
      </c>
      <c r="K190" s="35" t="s">
        <v>283</v>
      </c>
      <c r="L190" s="88">
        <v>-12.7</v>
      </c>
      <c r="M190" s="88">
        <v>-12.727</v>
      </c>
      <c r="N190" s="88">
        <v>-12.7</v>
      </c>
      <c r="O190" s="88">
        <v>0</v>
      </c>
      <c r="P190" s="88">
        <v>0</v>
      </c>
      <c r="Q190" s="88">
        <v>0</v>
      </c>
    </row>
    <row r="191" spans="1:17" s="3" customFormat="1" ht="12.75">
      <c r="A191" s="35"/>
      <c r="B191" s="87">
        <v>992</v>
      </c>
      <c r="C191" s="87">
        <v>2</v>
      </c>
      <c r="D191" s="54" t="s">
        <v>115</v>
      </c>
      <c r="E191" s="54" t="s">
        <v>67</v>
      </c>
      <c r="F191" s="54" t="s">
        <v>45</v>
      </c>
      <c r="G191" s="54" t="s">
        <v>76</v>
      </c>
      <c r="H191" s="54" t="s">
        <v>31</v>
      </c>
      <c r="I191" s="54" t="s">
        <v>99</v>
      </c>
      <c r="J191" s="35" t="s">
        <v>311</v>
      </c>
      <c r="K191" s="35" t="s">
        <v>90</v>
      </c>
      <c r="L191" s="88">
        <v>0</v>
      </c>
      <c r="M191" s="88"/>
      <c r="N191" s="88"/>
      <c r="O191" s="88"/>
      <c r="P191" s="88"/>
      <c r="Q191" s="88"/>
    </row>
    <row r="192" spans="1:11" s="3" customFormat="1" ht="12.75">
      <c r="A192" s="89"/>
      <c r="J192" s="89"/>
      <c r="K192" s="89"/>
    </row>
    <row r="193" spans="1:11" s="3" customFormat="1" ht="12.75">
      <c r="A193" s="89"/>
      <c r="J193" s="89"/>
      <c r="K193" s="89"/>
    </row>
    <row r="194" spans="1:11" s="3" customFormat="1" ht="12.75">
      <c r="A194" s="89"/>
      <c r="J194" s="89"/>
      <c r="K194" s="89"/>
    </row>
    <row r="195" spans="1:11" s="3" customFormat="1" ht="12.75">
      <c r="A195" s="89"/>
      <c r="J195" s="89"/>
      <c r="K195" s="89"/>
    </row>
    <row r="196" spans="1:11" ht="12.75">
      <c r="A196" s="89"/>
      <c r="B196" s="3"/>
      <c r="C196" s="3"/>
      <c r="D196" s="3"/>
      <c r="E196" s="3"/>
      <c r="F196" s="3"/>
      <c r="G196" s="3"/>
      <c r="H196" s="3"/>
      <c r="I196" s="3"/>
      <c r="J196" s="89"/>
      <c r="K196" s="89"/>
    </row>
  </sheetData>
  <sheetProtection selectLockedCells="1" selectUnlockedCells="1"/>
  <mergeCells count="18">
    <mergeCell ref="A2:Q2"/>
    <mergeCell ref="A4:Q4"/>
    <mergeCell ref="A6:C6"/>
    <mergeCell ref="G6:K6"/>
    <mergeCell ref="G7:I7"/>
    <mergeCell ref="A11:A13"/>
    <mergeCell ref="B11:I11"/>
    <mergeCell ref="J11:J13"/>
    <mergeCell ref="K11:K13"/>
    <mergeCell ref="L11:L13"/>
    <mergeCell ref="M11:M13"/>
    <mergeCell ref="N11:N13"/>
    <mergeCell ref="O11:O13"/>
    <mergeCell ref="P11:P13"/>
    <mergeCell ref="Q11:Q13"/>
    <mergeCell ref="B12:B13"/>
    <mergeCell ref="C12:G12"/>
    <mergeCell ref="H12:I12"/>
  </mergeCells>
  <printOptions/>
  <pageMargins left="0.24027777777777778" right="0.2798611111111111" top="0.3902777777777778" bottom="0.2798611111111111" header="0.25" footer="0.5118055555555555"/>
  <pageSetup horizontalDpi="300" verticalDpi="300" orientation="landscape" paperSize="9" scale="50"/>
  <headerFooter alignWithMargins="0">
    <oddHeader>&amp;C&amp;"Calibri,Обычный"&amp;11&amp;P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2016-11-08T06:18:26Z</dcterms:created>
  <dcterms:modified xsi:type="dcterms:W3CDTF">2018-11-22T12:57:53Z</dcterms:modified>
  <cp:category/>
  <cp:version/>
  <cp:contentType/>
  <cp:contentStatus/>
  <cp:revision>19</cp:revision>
</cp:coreProperties>
</file>